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9875" windowHeight="7395" activeTab="3"/>
  </bookViews>
  <sheets>
    <sheet name="JB Summary 3rd October 2019" sheetId="1" r:id="rId1"/>
    <sheet name="JB firstWar Sorted " sheetId="2" r:id="rId2"/>
    <sheet name="JB secondWar Sorted" sheetId="3" r:id="rId3"/>
    <sheet name="JB Earlier &amp; laterWar Sorted" sheetId="4" r:id="rId4"/>
  </sheets>
  <definedNames>
    <definedName name="_xlnm._FilterDatabase" localSheetId="3" hidden="1">'JB Earlier &amp; laterWar Sorted'!$A$2:$U$2</definedName>
    <definedName name="_xlnm._FilterDatabase" localSheetId="1" hidden="1">'JB firstWar Sorted '!$A$2:$X$622</definedName>
    <definedName name="_xlnm._FilterDatabase" localSheetId="2" hidden="1">'JB secondWar Sorted'!$A$2:$V$240</definedName>
    <definedName name="OLE_LINK2" localSheetId="2">'JB secondWar Sorted'!$M$185</definedName>
  </definedNames>
  <calcPr calcId="145621"/>
</workbook>
</file>

<file path=xl/calcChain.xml><?xml version="1.0" encoding="utf-8"?>
<calcChain xmlns="http://schemas.openxmlformats.org/spreadsheetml/2006/main">
  <c r="B1" i="4" l="1"/>
  <c r="A183" i="3"/>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B1" i="3"/>
  <c r="W126" i="2"/>
  <c r="B1" i="2"/>
  <c r="C128" i="1"/>
  <c r="C127" i="1"/>
  <c r="C126" i="1"/>
  <c r="C125" i="1"/>
  <c r="C124" i="1"/>
  <c r="C123" i="1"/>
  <c r="C120" i="1"/>
  <c r="C119" i="1"/>
  <c r="C118" i="1"/>
  <c r="C117" i="1"/>
  <c r="C116" i="1"/>
  <c r="C115" i="1"/>
  <c r="C114" i="1"/>
  <c r="C113" i="1"/>
  <c r="C112" i="1"/>
  <c r="C111" i="1"/>
  <c r="H107" i="1"/>
  <c r="G107" i="1"/>
  <c r="F107" i="1"/>
  <c r="E107" i="1"/>
  <c r="C107" i="1"/>
  <c r="C122" i="1" s="1"/>
  <c r="H106" i="1"/>
  <c r="G106" i="1"/>
  <c r="F106" i="1"/>
  <c r="E106" i="1"/>
  <c r="C106" i="1"/>
  <c r="C121" i="1" s="1"/>
  <c r="H105" i="1"/>
  <c r="G105" i="1"/>
  <c r="F105" i="1"/>
  <c r="E105" i="1"/>
  <c r="C105" i="1"/>
  <c r="H93" i="1"/>
  <c r="G93" i="1"/>
  <c r="F93" i="1"/>
  <c r="E93" i="1"/>
  <c r="C93" i="1"/>
  <c r="H92" i="1"/>
  <c r="G92" i="1"/>
  <c r="F92" i="1"/>
  <c r="E92" i="1"/>
  <c r="C92" i="1"/>
  <c r="H91" i="1"/>
  <c r="G91" i="1"/>
  <c r="F91" i="1"/>
  <c r="E91" i="1"/>
  <c r="C91" i="1"/>
  <c r="H90" i="1"/>
  <c r="G90" i="1"/>
  <c r="F90" i="1"/>
  <c r="E90" i="1"/>
  <c r="C90" i="1"/>
  <c r="H89" i="1"/>
  <c r="G89" i="1"/>
  <c r="F89" i="1"/>
  <c r="E89" i="1"/>
  <c r="C89" i="1"/>
  <c r="H88" i="1"/>
  <c r="G88" i="1"/>
  <c r="F88" i="1"/>
  <c r="E88" i="1"/>
  <c r="C88" i="1"/>
  <c r="H60" i="1"/>
  <c r="G60" i="1"/>
  <c r="F60" i="1"/>
  <c r="E60" i="1"/>
  <c r="C60" i="1"/>
  <c r="H59" i="1"/>
  <c r="G59" i="1"/>
  <c r="F59" i="1"/>
  <c r="E59" i="1"/>
  <c r="C59" i="1"/>
  <c r="H58" i="1"/>
  <c r="G58" i="1"/>
  <c r="F58" i="1"/>
  <c r="E58" i="1"/>
  <c r="C58" i="1"/>
  <c r="H57" i="1"/>
  <c r="G57" i="1"/>
  <c r="F57" i="1"/>
  <c r="E57" i="1"/>
  <c r="C57" i="1"/>
  <c r="H56" i="1"/>
  <c r="G56" i="1"/>
  <c r="F56" i="1"/>
  <c r="E56" i="1"/>
  <c r="C56" i="1"/>
  <c r="H55" i="1"/>
  <c r="G55" i="1"/>
  <c r="F55" i="1"/>
  <c r="E55" i="1"/>
  <c r="C55" i="1"/>
  <c r="H54" i="1"/>
  <c r="G54" i="1"/>
  <c r="F54" i="1"/>
  <c r="E54" i="1"/>
  <c r="C54" i="1"/>
  <c r="F10" i="1"/>
  <c r="F9" i="1"/>
  <c r="C5" i="1"/>
  <c r="H4" i="1"/>
  <c r="F4" i="1"/>
  <c r="I4" i="1" s="1"/>
  <c r="C4" i="1"/>
  <c r="H3" i="1"/>
  <c r="F8" i="1" s="1"/>
  <c r="F3" i="1"/>
  <c r="C3" i="1"/>
  <c r="D77" i="1" l="1"/>
  <c r="D76" i="1"/>
  <c r="D75" i="1"/>
  <c r="D74" i="1"/>
  <c r="D73" i="1"/>
  <c r="D52" i="1"/>
  <c r="D51" i="1"/>
  <c r="D50" i="1"/>
  <c r="D49" i="1"/>
  <c r="D48" i="1"/>
  <c r="D47" i="1"/>
  <c r="D46" i="1"/>
  <c r="D45" i="1"/>
  <c r="D44" i="1"/>
  <c r="I3" i="1"/>
  <c r="D86" i="1"/>
  <c r="D85" i="1"/>
  <c r="D84" i="1"/>
  <c r="D83" i="1"/>
  <c r="D82" i="1"/>
  <c r="D81" i="1"/>
  <c r="D80" i="1"/>
  <c r="D79" i="1"/>
  <c r="D78" i="1"/>
  <c r="D72" i="1"/>
  <c r="D71" i="1"/>
  <c r="D70" i="1"/>
  <c r="D69" i="1"/>
  <c r="D103" i="1"/>
  <c r="D102" i="1"/>
  <c r="F5" i="1"/>
  <c r="I5" i="1" s="1"/>
  <c r="C7" i="1"/>
  <c r="H7" i="1"/>
  <c r="D35" i="1"/>
  <c r="D36" i="1"/>
  <c r="D37" i="1"/>
  <c r="D38" i="1"/>
  <c r="D39" i="1"/>
  <c r="D40" i="1"/>
  <c r="D41" i="1"/>
  <c r="D42" i="1"/>
  <c r="D43" i="1"/>
  <c r="D121" i="1"/>
  <c r="D122" i="1"/>
  <c r="E128" i="1"/>
  <c r="D112" i="1"/>
  <c r="D113" i="1"/>
  <c r="D114" i="1"/>
  <c r="D115" i="1"/>
  <c r="D116" i="1"/>
  <c r="D117" i="1"/>
  <c r="D118" i="1"/>
  <c r="D119" i="1"/>
  <c r="D120" i="1"/>
  <c r="D123" i="1"/>
  <c r="D124" i="1"/>
  <c r="D125" i="1"/>
  <c r="D126" i="1"/>
  <c r="D127" i="1"/>
  <c r="D128" i="1"/>
  <c r="D111" i="1"/>
  <c r="E111" i="1"/>
  <c r="E112" i="1"/>
  <c r="E113" i="1"/>
  <c r="E114" i="1"/>
  <c r="E115" i="1"/>
  <c r="E116" i="1"/>
  <c r="E117" i="1"/>
  <c r="E118" i="1"/>
  <c r="E119" i="1"/>
  <c r="E120" i="1"/>
  <c r="E121" i="1"/>
  <c r="E122" i="1"/>
  <c r="E123" i="1"/>
  <c r="E124" i="1"/>
  <c r="E125" i="1"/>
  <c r="E126" i="1"/>
  <c r="E127" i="1"/>
  <c r="F128" i="1" l="1"/>
  <c r="F127" i="1"/>
  <c r="F126" i="1"/>
  <c r="F125" i="1"/>
  <c r="F124" i="1"/>
  <c r="F123" i="1"/>
  <c r="F122" i="1"/>
  <c r="F121" i="1"/>
  <c r="F120" i="1"/>
  <c r="F119" i="1"/>
  <c r="F118" i="1"/>
  <c r="F117" i="1"/>
  <c r="F116" i="1"/>
  <c r="F115" i="1"/>
  <c r="F114" i="1"/>
  <c r="F113" i="1"/>
  <c r="F112" i="1"/>
  <c r="F111" i="1"/>
  <c r="I7" i="1"/>
  <c r="F7" i="1"/>
  <c r="C9" i="1" s="1"/>
</calcChain>
</file>

<file path=xl/sharedStrings.xml><?xml version="1.0" encoding="utf-8"?>
<sst xmlns="http://schemas.openxmlformats.org/spreadsheetml/2006/main" count="9234" uniqueCount="3590">
  <si>
    <t>Profile of Records:</t>
  </si>
  <si>
    <t>Subtotal</t>
  </si>
  <si>
    <t>Total</t>
  </si>
  <si>
    <t>First War Records</t>
  </si>
  <si>
    <t>3rd October, 2016</t>
  </si>
  <si>
    <t xml:space="preserve">On Memorial </t>
  </si>
  <si>
    <t>To Go On Memorial 05/17</t>
  </si>
  <si>
    <t>Second War Records</t>
  </si>
  <si>
    <t>On Memorial</t>
  </si>
  <si>
    <t>Earlier and  Later Wars</t>
  </si>
  <si>
    <t>Total Records</t>
  </si>
  <si>
    <t>2017 and 2019 "1h" names</t>
  </si>
  <si>
    <t>Waiting to be inscribed</t>
  </si>
  <si>
    <t>Duplicates/Incorrect</t>
  </si>
  <si>
    <t>Checksum</t>
  </si>
  <si>
    <t>Pending/Unidentified</t>
  </si>
  <si>
    <t>Category 1: Born/Married/Buried or Resident at some point in Bramley, i.e. Bramley shown in records - originating from History Society Research</t>
  </si>
  <si>
    <t>Category 1a: Newly Found Records, Born/Married/Buried or Resident at some point in Bramley, i.e. Bramley shown in records - originating from individual Research</t>
  </si>
  <si>
    <t>Category 1b: Newly Found Records, Born/Married/Buried or Resident at some point in Bramley, i.e. Bramley shown in records - originating from Commonwealth War Graves Commission</t>
  </si>
  <si>
    <t>Category 1c: Newly Found Records, Born/Married/Buried or Resident at some point in Bramley, i.e. Bramley shown in records - originating from 27th May, 2013 Press Release/Publicity</t>
  </si>
  <si>
    <t>Category 1d: Newly Found Records, Born/Married/Buried or Resident at some point in Bramley, i.e. Bramley shown in records - originating from July Publicity - Included on the Memorial for Unveiling</t>
  </si>
  <si>
    <t>Category 1e: Newly Found Records, Born/Married/Buried or Resident at some point in Bramley, i.e. Bramley shown in records - originating from Unveiling  Publicity - Included on the Memorial November 2017</t>
  </si>
  <si>
    <t>Category 1f: Newly Found Records, Born/Married/Buried or Resident at some point in Bramley, i.e. Bramley shown in records - originating from Unveiling  Publicity - Included on the Memorial November 2017</t>
  </si>
  <si>
    <t>Category 1g: Newly Found Records, Born/Married/Buried or Resident at some point in Bramley, i.e. Bramley shown in records - originating from Unveiling  Publicity - Included on the Memorial November 2017</t>
  </si>
  <si>
    <t>Category 1h: Newly Found Records, Born/Married/Buried or Resident at some point in Bramley, i.e. Bramley shown in records - originating from ongoing  Publicity - included on the Memorial in both 2017 and planned for 2019</t>
  </si>
  <si>
    <t>Category 2: No Bramley Connection found outside of memorial name, but identified as Leeds person</t>
  </si>
  <si>
    <t>Category 3: No Bramley or Leeds Connection found outside of memorial name, but person is identified</t>
  </si>
  <si>
    <t>Category 4: No match by either age, military service or date of death or duplicate - Discussed with Bramley History Society</t>
  </si>
  <si>
    <t>Category 5: Research commenced but not completed @ 17th June, may need age and/or  linkage  to Bramley completing - Discussed with Bramley Historical Society</t>
  </si>
  <si>
    <t>Category 6: Rodley fallen, researched and NOT YET included on the Memorial and NOT  included in names "Waiting to be inscribed"</t>
  </si>
  <si>
    <t>Category 6a: Rodley fallen, researched and NOT YET included on the Memorial, but named on other local Memorials and NOT  included in names "Waiting to be inscribed"</t>
  </si>
  <si>
    <t>Category 7: Stanningley fallen, researched and NOT YET included on the Memorial and NOT  included in names "Waiting to be inscribed"</t>
  </si>
  <si>
    <t>Category 7a: Stanningley fallen, researched and NOT YET included on the Memorial, but named on other local Memorials and NOT  included in names "Waiting to be inscribed"</t>
  </si>
  <si>
    <t>Category 8c: Bramley,  Stanningley and Rodley names which currently cannot be indentified or linked to the area</t>
  </si>
  <si>
    <t>First War</t>
  </si>
  <si>
    <t>Category</t>
  </si>
  <si>
    <t>Records</t>
  </si>
  <si>
    <t>% of War Total</t>
  </si>
  <si>
    <t>Forenames to  Complete</t>
  </si>
  <si>
    <t>Age to Complete</t>
  </si>
  <si>
    <t>Date of Death to Complete</t>
  </si>
  <si>
    <t>WM Match*</t>
  </si>
  <si>
    <t>Category 1</t>
  </si>
  <si>
    <t>Category 1a</t>
  </si>
  <si>
    <t>Category 1b</t>
  </si>
  <si>
    <t>Category 1c</t>
  </si>
  <si>
    <t>Category 1d</t>
  </si>
  <si>
    <t>Category 1e</t>
  </si>
  <si>
    <t>Category 1f</t>
  </si>
  <si>
    <t>Category 1g</t>
  </si>
  <si>
    <t>Category 1h</t>
  </si>
  <si>
    <t>Category 2</t>
  </si>
  <si>
    <t>Category 3</t>
  </si>
  <si>
    <t>Category 4</t>
  </si>
  <si>
    <t>Category 5</t>
  </si>
  <si>
    <t>Category 6</t>
  </si>
  <si>
    <t>Category 6a</t>
  </si>
  <si>
    <t>Category 7</t>
  </si>
  <si>
    <t>Category 7a</t>
  </si>
  <si>
    <t>Category 8c</t>
  </si>
  <si>
    <t>Category 1-3 Records Submitted 12/6/14:</t>
  </si>
  <si>
    <t>Category 1d  Records Submitted before Unveiling:</t>
  </si>
  <si>
    <t>Category 1e Records Submitted after Unveiling and  listed on new Panel 4</t>
  </si>
  <si>
    <t>Category 1f  Records Submitted/Researched after Unveiling of new Panel 4</t>
  </si>
  <si>
    <t>Category 1g  Records Submitted/Researched by Lynn Groves, June 2016</t>
  </si>
  <si>
    <t>Category 1h  Records Submitted October 2016 onwards</t>
  </si>
  <si>
    <t>Category 6/6a/7/7a  Records Submitted/Researched after Unveiling of new Panel 4</t>
  </si>
  <si>
    <t>All Categories 1-3 have full Service Numbers, Grave references and biographical details</t>
  </si>
  <si>
    <t>Second War</t>
  </si>
  <si>
    <t>Category 1e Records Submitted after Unveiling and listed on new Panel 4</t>
  </si>
  <si>
    <t>Category 1g  Records Submitted/Researched after Unveiling of new Panel 4</t>
  </si>
  <si>
    <t>Total by Categories</t>
  </si>
  <si>
    <t>% of Total</t>
  </si>
  <si>
    <t>Build Records</t>
  </si>
  <si>
    <t>Build %</t>
  </si>
  <si>
    <t>Not to go on Memorial</t>
  </si>
  <si>
    <t>Pending</t>
  </si>
  <si>
    <t>New names 2017-2019</t>
  </si>
  <si>
    <t>Notes:</t>
  </si>
  <si>
    <t>* War Memorials Checked are:</t>
  </si>
  <si>
    <t>Pudsey, Armley, Kirkstall</t>
  </si>
  <si>
    <t>Farsley</t>
  </si>
  <si>
    <t>Calverley</t>
  </si>
  <si>
    <t xml:space="preserve">Greengates </t>
  </si>
  <si>
    <t>Idle</t>
  </si>
  <si>
    <t xml:space="preserve">Stanningley Plaque </t>
  </si>
  <si>
    <t>Armley via Margaret Ford (to complete on earlier records)</t>
  </si>
  <si>
    <t>Kirkstall via Margaret Ford (to complete on earlier records)</t>
  </si>
  <si>
    <t>AJEX Leeds</t>
  </si>
  <si>
    <t>Denotes Leeds Pal</t>
  </si>
  <si>
    <t>Index</t>
  </si>
  <si>
    <t>ID</t>
  </si>
  <si>
    <t>surname</t>
  </si>
  <si>
    <t>firstName</t>
  </si>
  <si>
    <t>Honours</t>
  </si>
  <si>
    <t>age</t>
  </si>
  <si>
    <t>Database(s)</t>
  </si>
  <si>
    <t>Matched to WM</t>
  </si>
  <si>
    <t>Checked</t>
  </si>
  <si>
    <t>Baptist War &amp; Remembered Grave</t>
  </si>
  <si>
    <t>whereRemembered</t>
  </si>
  <si>
    <t>whereRemembered2</t>
  </si>
  <si>
    <t>whereRemembered3</t>
  </si>
  <si>
    <t>whereRemembered4</t>
  </si>
  <si>
    <t>war</t>
  </si>
  <si>
    <t>kin</t>
  </si>
  <si>
    <t>rank</t>
  </si>
  <si>
    <t>force</t>
  </si>
  <si>
    <t>diedAbout</t>
  </si>
  <si>
    <t>Notes</t>
  </si>
  <si>
    <t>Appleyard</t>
  </si>
  <si>
    <t>Arthur Stead</t>
  </si>
  <si>
    <t>Commonwealth War Graves Commission</t>
  </si>
  <si>
    <t>1b</t>
  </si>
  <si>
    <t>Y-Matched</t>
  </si>
  <si>
    <t>R</t>
  </si>
  <si>
    <t>Belgium</t>
  </si>
  <si>
    <t>NIEUWKERKE (NEUVE-EGLISE) CHURCHYARD T. 1. Belgium</t>
  </si>
  <si>
    <t>Bramley Baptist Board</t>
  </si>
  <si>
    <t>Remembered on Grave in Bramley Baptist Graveyard, Section 3, 211.</t>
  </si>
  <si>
    <t>Broad Lane Council School Memorial</t>
  </si>
  <si>
    <t>Y</t>
  </si>
  <si>
    <t>Gunner</t>
  </si>
  <si>
    <t>259th Siege Bty. Royal Garrison Artillery</t>
  </si>
  <si>
    <t>SON OF WILLIAM AND M. H. APPLEYARD; HUSBAND OF MARY APPLEYARD, OF 354, TOWN ST., BRAMLEY, LEEDS. Grocers Assistant  in 1911</t>
  </si>
  <si>
    <t>Harry</t>
  </si>
  <si>
    <t>Army Roll of Honour/Find a Grave</t>
  </si>
  <si>
    <t>France</t>
  </si>
  <si>
    <t>Estaires Communal Cemetery III.D.12</t>
  </si>
  <si>
    <t>One place of memorial only</t>
  </si>
  <si>
    <t>N</t>
  </si>
  <si>
    <t>Lance Corporal</t>
  </si>
  <si>
    <t>1 Rydall Terrace Holbeck Leeds in 1911 Census, Son of Frank Appleyard of 28 Colenso Place Ingram Road, Holbeck</t>
  </si>
  <si>
    <t>Herbert</t>
  </si>
  <si>
    <t>Army Roll of Honour/Census</t>
  </si>
  <si>
    <t>Y-Matched with additional from Lynn Groves</t>
  </si>
  <si>
    <t>GB</t>
  </si>
  <si>
    <t>Hough End Primitive Methodists, Swinnow, Leeds</t>
  </si>
  <si>
    <t>Romeries Communal Cemetery Extension VI.E.17</t>
  </si>
  <si>
    <t>Private</t>
  </si>
  <si>
    <t>1st Bn. formerly (37290) 1st Bn. North Staffordshire Regiment - Lincolnshire Regiment</t>
  </si>
  <si>
    <t>Born in Hunslet, Parish of St.Peter according to 1901 Census,  Residence, Holbeach,  Lincolnshire. Silver Wound Badge.</t>
  </si>
  <si>
    <t>James</t>
  </si>
  <si>
    <t>Husband of Sarah Jane Appleyard, of 6, Calvert St., New Wortley, Leeds. Native of Leeds. According to UK War Graves</t>
  </si>
  <si>
    <t>James Edward</t>
  </si>
  <si>
    <t>Durham Light Infantry</t>
  </si>
  <si>
    <t>Son of Mrs. Kellett, of 16, Dale St., Thornhill Lees. Born at Armley, Leeds. Discharged 1917.</t>
  </si>
  <si>
    <t>NA</t>
  </si>
  <si>
    <t xml:space="preserve">Appleyard </t>
  </si>
  <si>
    <t>James Eric</t>
  </si>
  <si>
    <t>MM</t>
  </si>
  <si>
    <t>Army Roll of Honour/Find a Grave/Probate Awarded Military Medal</t>
  </si>
  <si>
    <t>Bradford Grammar School War Memorial</t>
  </si>
  <si>
    <t>Captain</t>
  </si>
  <si>
    <t>Son of James and Frances Annie Appleyard, of Pudsey, Yorks - Lived in Cringleber Stanningley - Bradford Sporting Connections</t>
  </si>
  <si>
    <t>C/6151</t>
  </si>
  <si>
    <t>Ashby</t>
  </si>
  <si>
    <t>Percy</t>
  </si>
  <si>
    <t>Army Roll of Honour</t>
  </si>
  <si>
    <t>St Margarets Church Newlay Lane, Bramley</t>
  </si>
  <si>
    <t>Menin Gate Memorial, Panel 51 and 53</t>
  </si>
  <si>
    <t>Memorial from St Andrew's Church at Rodley</t>
  </si>
  <si>
    <t>11 Ross Terrace, Bramley According to Enlistment Papers,Born 24 June 1995 &amp;  baptised 21 July 1895 at St Thomas Church, Stanningley, abode was Rodley.   He was the Son of John Francis and Priscilla Isabel Ashby nee Kitchingman who married 24 December 1877 Ripon Cathedral.   Parents buried St Peters Church, Bramley</t>
  </si>
  <si>
    <t>Atkinson</t>
  </si>
  <si>
    <t>Ernest</t>
  </si>
  <si>
    <t>Italy</t>
  </si>
  <si>
    <t>St Peters Church, Bramley in the vestry</t>
  </si>
  <si>
    <t>Savona Memorial Bay 2 and 3</t>
  </si>
  <si>
    <t>1st Battalion Kings Own Yorkshire Light Infantry</t>
  </si>
  <si>
    <t>Son of Mr. and Mrs. Atkinson, of 4, Park Terrace, Bell Lane, Bramley; husband of Sarah E. Atkinson, 4, Ashlea St., Bramley, Leeds.</t>
  </si>
  <si>
    <t>J/6433(Dev)</t>
  </si>
  <si>
    <t>Trinity Moriah Bramley</t>
  </si>
  <si>
    <t>Beckett Street Cemetery, Leeds "C" 3836</t>
  </si>
  <si>
    <t>Able Seaman</t>
  </si>
  <si>
    <t>Royal Navy "HMS Ajax"</t>
  </si>
  <si>
    <t>Son of John and Elizabeth Atkinson. Born at Leeds.</t>
  </si>
  <si>
    <t>Born Lythe Yorks,. Residence Moorsholm,  Enlisted Saltburn According to UK Army Roll of Honour</t>
  </si>
  <si>
    <t>Backhouse</t>
  </si>
  <si>
    <t>Herbert Henry</t>
  </si>
  <si>
    <t>Son of Bryan and Emily Backhouse, of 6, Providence Place, Swillington Common, Halton, Leeds. Died Arras, Brother (Arthur) also served.</t>
  </si>
  <si>
    <t>S/23779</t>
  </si>
  <si>
    <t>Horace</t>
  </si>
  <si>
    <t>Y-Matched - May be Herbert not Horace additional from Lynn</t>
  </si>
  <si>
    <t>Wetherby Cemetery U."U".13</t>
  </si>
  <si>
    <t>Son of Albert and Sarah Alice Backhouse, of St. James' St., Wetherby.</t>
  </si>
  <si>
    <t>11/71</t>
  </si>
  <si>
    <t>Baines</t>
  </si>
  <si>
    <t>Army Roll of Honour/Census -Parish of St.Peters</t>
  </si>
  <si>
    <t>GEZAINCOURT COMMUNAL CEMETERY EXTENSION II.11.17</t>
  </si>
  <si>
    <t>11th Battalion East Yorkshire Regiment</t>
  </si>
  <si>
    <t>Harry was born 1881 Wetherby District to Joseph and Ann Baines nee ?? Joseph died 1910 and Ann died 1892 and are buried Bramley St Peters Churchyard. Brother Alfred married Rhoda Rider at St Peters Church Bramley 20 Apr 1898.1891 Joseph and Ann, Alfred and Harry are living at 20 Stowes Buildings, Bramley</t>
  </si>
  <si>
    <t>Barker</t>
  </si>
  <si>
    <t>Albert</t>
  </si>
  <si>
    <t xml:space="preserve"> </t>
  </si>
  <si>
    <t>BIENVILLERS MILITARY CEMETERY I. A. 38. France</t>
  </si>
  <si>
    <t>TBC</t>
  </si>
  <si>
    <t>"C" Coy. 7th Bn. Leicestershire Regiment</t>
  </si>
  <si>
    <t>HUSBAND OF ANN BARKER, OF 97A, EBENEZER PLACE, BRAMLEY, LEEDS.</t>
  </si>
  <si>
    <t>3/9300</t>
  </si>
  <si>
    <t>Lancelot</t>
  </si>
  <si>
    <t>War Graves/Roll of Honour</t>
  </si>
  <si>
    <t>1a</t>
  </si>
  <si>
    <t>CABARET-ROUGE BRITISH CEMETERY, SOUCHEZ  XV11.J.10</t>
  </si>
  <si>
    <t>2nd Battalion, Yorkshire Regiment</t>
  </si>
  <si>
    <t>Son of Mrs. Barker, of Lennox Terrace, Kirkstall Rd., Leeds, and the late R. Barker; husband of Mary J. Clasby (formerly Barker), of 3, New Row, Town St., Bramley, Leeds.</t>
  </si>
  <si>
    <t>Roland Joseph</t>
  </si>
  <si>
    <t>Loos Memorial Panel 112 to 115</t>
  </si>
  <si>
    <t>5th Battalion, Seaforth Highlanders</t>
  </si>
  <si>
    <t>Son of William and Sarah Elizabeth Barker, of 9, Wellington Terrace, Moorside, Bramley, Leeds.</t>
  </si>
  <si>
    <t>S4/146377</t>
  </si>
  <si>
    <t>Tanzania</t>
  </si>
  <si>
    <t>Royal Army Service Corps, East Africa 386th Depot  Unit of Supply</t>
  </si>
  <si>
    <t>Only direct match to full name &amp; Leeds as Enlistment/Residence - 112 Harlech Road in Probate Record - Believe born 1890 According to census/Private Family Trees. Son of Mrs. Mary Ingamells, of 43 Woodview Terrace, Dewsbury Road</t>
  </si>
  <si>
    <t>Bayliff</t>
  </si>
  <si>
    <t>John George</t>
  </si>
  <si>
    <t>VAIRE-SOUS-CORBIE COMMUNAL CEMETERY On West side. France</t>
  </si>
  <si>
    <t>10th Bde. Australian Field Artillery</t>
  </si>
  <si>
    <t>BORN AT BRAMLEY, LEEDS, ENGLAND. SON OF JOHN WILLIAM AND CLARA BAYLIFF, OF PERTH, WESTERN AUSTRALIA. Married St.Peters, Enlisted Perth 9/8/1916, 1901 living at 22 Bath avenue, killed by shell blast.</t>
  </si>
  <si>
    <t>Beckwith</t>
  </si>
  <si>
    <t>Harry Maxwell</t>
  </si>
  <si>
    <t>DUISANS BRITISH CEMETERY, ETRUN IV. A. 11. France</t>
  </si>
  <si>
    <t>123rd Siege Bty. Royal Garrison Artillery</t>
  </si>
  <si>
    <t>SON OF ROBERT WILLIAM BECKWITH, OF HAREHILLS, LEEDS; HUSBAND OF DOROTHY LAWRENCE (FORMERLY BECKWITH), OF 172, LOWER TOWN ST., BRAMLEY, LEEDS.</t>
  </si>
  <si>
    <t>Beeby</t>
  </si>
  <si>
    <t>GLAGEON COMMUNAL CEMETERY EXTENSION II.N.12</t>
  </si>
  <si>
    <t>Rifleman</t>
  </si>
  <si>
    <t>1st/7th Battalion Prince of Wales's Own (West Yorkshire Regiment)</t>
  </si>
  <si>
    <t>Good Match, mentions Bramley, enlisted at Pudsey - Baptised 1883 at St. Peters. Son of William Beeby</t>
  </si>
  <si>
    <t>Beecroft</t>
  </si>
  <si>
    <t>Haynecourt British Cemetery II. C. 16.</t>
  </si>
  <si>
    <t>Royal Field Artillery A Bty. 147th Bde.</t>
  </si>
  <si>
    <t>Son of Wilfred and Emma Beecroft. of Bramley. Leeds.</t>
  </si>
  <si>
    <t>TynesideZ/12834</t>
  </si>
  <si>
    <t>Bennett</t>
  </si>
  <si>
    <t>Arthur</t>
  </si>
  <si>
    <t>St Peters Churchyard Memorial</t>
  </si>
  <si>
    <t>Y-Matched with additional research from Nigel Glew</t>
  </si>
  <si>
    <t>Sea</t>
  </si>
  <si>
    <t xml:space="preserve">St Peters Churchyard Screen Wall. </t>
  </si>
  <si>
    <t>St. Peters Churchyard Last New Piece, R3-3</t>
  </si>
  <si>
    <t>Ordinary Seaman</t>
  </si>
  <si>
    <t>RNVR RN Depot Crystal Palace</t>
  </si>
  <si>
    <t>Son of Hannah Ross (formerly Bennett), of 164, Broad Lane, Bramley, and the late Abraham Bennett. Born at Halton, Leeds. Died of Disease</t>
  </si>
  <si>
    <t>Berry</t>
  </si>
  <si>
    <t>Stanningley Plaque (as Henry)</t>
  </si>
  <si>
    <t>Bay 6 Arras Memorial, France</t>
  </si>
  <si>
    <t>Memorial at St. Thomas's, Stanningley</t>
  </si>
  <si>
    <t>2nd Battalion Duke of Wellington's (West Riding Regiment)</t>
  </si>
  <si>
    <t>Husband of Eva Berry, of 6, Bramley Terrace, Bramley, Leeds.</t>
  </si>
  <si>
    <t>17/1565</t>
  </si>
  <si>
    <t>Best</t>
  </si>
  <si>
    <t>LE GRAND BEAUMART BRITISH CEMETERY, STEENWERCKIII.G.20</t>
  </si>
  <si>
    <t>Corporal</t>
  </si>
  <si>
    <t>15th BattalionWest Yorkshire Regiment (Prince of Wales's Own)</t>
  </si>
  <si>
    <t>Husband of Mrs. Best, of 302, Town St., Bramley, Leeds. Born Sheffield.</t>
  </si>
  <si>
    <t>Binks</t>
  </si>
  <si>
    <t>Army Roll of Honour/1911 Census</t>
  </si>
  <si>
    <t>Germany</t>
  </si>
  <si>
    <t>NIEDERZWEHREN CEMETERY, HESSE, Germany - POW Cemetery VI.G.3</t>
  </si>
  <si>
    <t>8th Battalion Border Regiment</t>
  </si>
  <si>
    <t>SON OF CHARLES AND HELENA BINKS, OF 12, WARRENS AVENUE, HOUGH LANE, BRAMLEY, LEEDS.Ralph’s father Charles also joins the Military on 28 July 1915 abode is 12 Spetch Yard, Town Street, Bramley - R.A.S.C. M2/116143 Private. POW moved to 5 Camps.</t>
  </si>
  <si>
    <t>Blackburn</t>
  </si>
  <si>
    <t>Charles James Critchley</t>
  </si>
  <si>
    <t>Tyne Cot Memorial Panel 42 to 47 and 162</t>
  </si>
  <si>
    <t>Remembered in St.Peter's Churchyard Uncharted Row 2, Grave 3</t>
  </si>
  <si>
    <t>"D" Company, 5th Battalion West Yorkshire Regiment (Prince of Wales's Own)</t>
  </si>
  <si>
    <t>Son of the late William and Maria Blackburn. Probate Address Rosslyn, Harrogate Birth Registered in Bramley, Resident in 1891 Census at "Ashby House" Town Street.KIA Wytsclaete, Flanders</t>
  </si>
  <si>
    <t>Bland</t>
  </si>
  <si>
    <t>Thomas</t>
  </si>
  <si>
    <t>YPRES (MENIN GATE) MEMORIAL Panel 21. Belgium</t>
  </si>
  <si>
    <t>10th Bn. West Yorkshire Regiment (Prince of Wales's Own)</t>
  </si>
  <si>
    <t>HUSBAND OF ALICE BLAND, OF 3, THRIFT TERRACE, WATERLOO LANE, BRAMLEY, LEEDS.</t>
  </si>
  <si>
    <t>Boddy</t>
  </si>
  <si>
    <t>Loos Memorial Panels 97 and 98</t>
  </si>
  <si>
    <t>1st Battalion King's Own Yorkshire Light Infantry</t>
  </si>
  <si>
    <t>Son of Thomas and Sarah Morley Boddy, of 2, Barley Corn Yard, Town St., Armley, Leeds. Born Batley</t>
  </si>
  <si>
    <t>Bollon</t>
  </si>
  <si>
    <t>George</t>
  </si>
  <si>
    <t>VIS-EN-ARTOIS MEMORIAL Panel 4. France</t>
  </si>
  <si>
    <t>7th Bn. Norfolk Regiment</t>
  </si>
  <si>
    <t>SON OF S. AND ANNIE ELIZABETH BOLLON, OF 8, SPETCH YARD, BRAMLEY, LEEDS.</t>
  </si>
  <si>
    <t>Bolton</t>
  </si>
  <si>
    <t>Edward</t>
  </si>
  <si>
    <t>THIEPVAL MEMORIAL Pier and Face 10 B  11 B and 12 B. France</t>
  </si>
  <si>
    <t>8th Bn. Northumberland Fusiliers</t>
  </si>
  <si>
    <t>SON OF MRS. MIRIAM NATTRISS, OF JACOB'S WELL COTTAGE, RODLEY HILL, BRAMLEY, LEEDS.</t>
  </si>
  <si>
    <t>AUBERCHICOURT BRITISH CEMETERY IV.A.16</t>
  </si>
  <si>
    <t>All references show Born/Resided/Enrolled Wakefield</t>
  </si>
  <si>
    <t>Bottomley</t>
  </si>
  <si>
    <t>Army Roll of Honour/UK War Graves/Census</t>
  </si>
  <si>
    <t>Pozieres Memorial Panel 1</t>
  </si>
  <si>
    <t>Household Cavalry and Cavalry of the Line (incl. Yeomanry and Imperial Camel Corps)</t>
  </si>
  <si>
    <t>100% Match - Unit also described as "Queens Bays" - Believed born Bramley, 1891 Accotding to 1901 Census</t>
  </si>
  <si>
    <t>Boyes</t>
  </si>
  <si>
    <t>Turkey</t>
  </si>
  <si>
    <t>Gallipoli, Canakkale, Turkey Helles Monument, Panel 117 to 119</t>
  </si>
  <si>
    <t>8th Battalion Duke of Wellington's (West Riding Regiment)</t>
  </si>
  <si>
    <t>SON OF ARTHUR SPENCE BOYES AND FANNY BOYES, OF "FERN DALE," BRAMLEY, LEEDS. Joined up with best friend Herbert Butterworth, both died at Suvla.</t>
  </si>
  <si>
    <t>Bradshaw</t>
  </si>
  <si>
    <t>William</t>
  </si>
  <si>
    <t>Friends and family</t>
  </si>
  <si>
    <t>Fauburg D'Amiens Cemetry Arras Memorial Bay 4</t>
  </si>
  <si>
    <t xml:space="preserve">Corporal </t>
  </si>
  <si>
    <t>Born Whiteside Bramlet, resident in 1911 at 52 Newlay Lane, Dyer Labourer's Lad as occupation in 1911, another of same name served and survived and lived at 314 Broad Lane on enlistment</t>
  </si>
  <si>
    <t>Briggs</t>
  </si>
  <si>
    <t>Wancourt British Cemetery VI.G.24</t>
  </si>
  <si>
    <t>18th Battalion, The King's (Liverpool Regiment)</t>
  </si>
  <si>
    <t>Son of James and Ada B. Briggs, of 21, Winston Rd., Blackburn, Lancs. Native of Bramley, Leeds.</t>
  </si>
  <si>
    <t>DUHALLOW A.D.S. CEMETERY III.F.17</t>
  </si>
  <si>
    <t>Lincolnshire Regiment 6th Labour Company</t>
  </si>
  <si>
    <t>Son of Squire and Emily Briggs, of 12, Springfield Terrace, Hough End, Bramley, Leeds.</t>
  </si>
  <si>
    <t>Broadbent</t>
  </si>
  <si>
    <t>Edmund</t>
  </si>
  <si>
    <t>TYNE COT MEMORIAL Panel 65 to 66. Belgium</t>
  </si>
  <si>
    <t>2nd Bn. South Wales Borderers</t>
  </si>
  <si>
    <t>HUSBAND OF MARIA BROADBENT, OF 27, WARRELS AVENUE, BRAMLEY, LEEDS.</t>
  </si>
  <si>
    <t>Broadbelt</t>
  </si>
  <si>
    <t>Leonard</t>
  </si>
  <si>
    <t>St Margarets Church NewlayLane, Bramley</t>
  </si>
  <si>
    <t>PUCHEVILLERS BRITISH CEMETERY VI.E.29</t>
  </si>
  <si>
    <t>2nd/7th Battalion West Yorkshire Regiment</t>
  </si>
  <si>
    <t>SON OF JANE EMILY AND THE LATE SAM BROADBELT, OF 2, SOUTH END TERRACE, BRAMLEY, LEEDS.</t>
  </si>
  <si>
    <t>Brockhouse</t>
  </si>
  <si>
    <t>Army Roll of Honour/Census/Probate</t>
  </si>
  <si>
    <t>Tyne Cot Memorial Panel 54-60 163a</t>
  </si>
  <si>
    <t xml:space="preserve">Private </t>
  </si>
  <si>
    <t>Married at Moriah Chapel, The Crescent, Town Street, Bramley, 21/11/1911 - West View Terrace Bramley, Son of John and Ann Brockhouse of "Hollyshaw" Cardigan Road, Bridgeton, Yorks, Husband of Ethel Brockhouse , 26 Highfield Road, Bramley, Leeds</t>
  </si>
  <si>
    <t>Brown</t>
  </si>
  <si>
    <t>Charles</t>
  </si>
  <si>
    <t>Army Roll of Honour/Find a Grave/UK War Graves</t>
  </si>
  <si>
    <t>1c</t>
  </si>
  <si>
    <t>Army Roll of Honour/UK War Graves/Census/Births</t>
  </si>
  <si>
    <t>Friends and Family</t>
  </si>
  <si>
    <t>NULL</t>
  </si>
  <si>
    <t>Not known</t>
  </si>
  <si>
    <t>14  Smith Row, Broad Lane. Father Joshua</t>
  </si>
  <si>
    <t>Frank</t>
  </si>
  <si>
    <t>UK Army Roll of Honour/War Graves/Census/Probate</t>
  </si>
  <si>
    <t>Trinity Methodist Church, Bramley</t>
  </si>
  <si>
    <t>2 Ellis Place Lodge Lane Beeston Hill Leeds, occupation Tailor, According to 1911 Census Husband of B.Brown</t>
  </si>
  <si>
    <t>Frederick</t>
  </si>
  <si>
    <t>Son of Lot and Sarah Brown, of 98, Upper Wortley Rd., Leeds.</t>
  </si>
  <si>
    <t>HAZEBROUCK COMMUNAL CEMETERY III.H.7</t>
  </si>
  <si>
    <t>A Coy. 2nd Bn. Northumberland Fusiliers</t>
  </si>
  <si>
    <t>Son of John William and Rebecca Phylis Brown, of 22, Atlanta St., Bramley, Leeds.</t>
  </si>
  <si>
    <t>Stanningley Plaque (as J Brown)</t>
  </si>
  <si>
    <t>CAMBRAI MEMORIAL, LOUVERVAL Panel 5. France</t>
  </si>
  <si>
    <t>2nd/8th Bn. West Yorkshire Regiment (Prince of Wales's Own)</t>
  </si>
  <si>
    <t>SON OF ROBERT AND HARRIET BROWN, OF BRAMLEY; HUSBAND OF EMILY BROWN, OF 15, WHITECOTE HILL, BRAMLEY, LEEDS.</t>
  </si>
  <si>
    <t>Buckle</t>
  </si>
  <si>
    <t>Thiepval Memorial Pier and Face 2 A 2 C and 2 D.</t>
  </si>
  <si>
    <t>Son of Walter and Alice Buckle, of 10, Derwent St., Holbeck, Leeds.</t>
  </si>
  <si>
    <t>John W</t>
  </si>
  <si>
    <t>Helles Monument III,D,6</t>
  </si>
  <si>
    <t>Gallipoli - not found Bramley connection</t>
  </si>
  <si>
    <t>Bullen</t>
  </si>
  <si>
    <t>John Robert</t>
  </si>
  <si>
    <t>Stanningley Plaque</t>
  </si>
  <si>
    <t>BERTRANCOURT MILITARY CEMETERY Plot 2. Row A. Grave 9. France</t>
  </si>
  <si>
    <t>12th Bn. West Yorkshire Regiment (Prince of Wales's Own)</t>
  </si>
  <si>
    <t>HUSBAND OF HENRIETTA C. BULLEN, OF 18, ATLANTA STREET, BRAMLEY, NR. LEEDS.</t>
  </si>
  <si>
    <t>Bullough</t>
  </si>
  <si>
    <t>Maurice Gledhill</t>
  </si>
  <si>
    <t>Commonwealth War Graves Commission/Census</t>
  </si>
  <si>
    <t>Salem Baptist Window via YEP Press Release</t>
  </si>
  <si>
    <t>Thiepval Memorial Pier and Face 4 C.</t>
  </si>
  <si>
    <t>Salem Baptist Window</t>
  </si>
  <si>
    <t>Royal Army Medical Corps 16th Field Ambulance</t>
  </si>
  <si>
    <t>3 Henley Place Bramley Yorks, Shop Assistant according to 1911 Census</t>
  </si>
  <si>
    <t>Burnell</t>
  </si>
  <si>
    <t>WG</t>
  </si>
  <si>
    <t>Zion Baptist Chapel, Bramley</t>
  </si>
  <si>
    <t>Bramley Baptist Chapel, Section 4 .58</t>
  </si>
  <si>
    <t>157th Coy Royal Defence Corps,  formerly (15/112) 15th Bn. West Yorkshire Regiment (Prince of  Wale's Own)</t>
  </si>
  <si>
    <t>16 and 18 Moorfields Bramley Leeds in 1911 Census - Died at Home - Son of Robert and Martha Burnell of 8  Hobsons Yard Bramley, Buried at Bramley Baptist. Served in Egypt. Died Kegworth POW Camp. Cloth Warehouse Assistant in 1911.</t>
  </si>
  <si>
    <t>Burnett</t>
  </si>
  <si>
    <t>Army Roll of Honour/UK Graves</t>
  </si>
  <si>
    <t>Y-Matched plus research from Lynn Groves</t>
  </si>
  <si>
    <t>Tyne Cot Memorial</t>
  </si>
  <si>
    <t>11th Battalion, West Yorkshire Regiment (Prince of Wales's Own)</t>
  </si>
  <si>
    <t>Born Leeds.30 Lisbon Street in 1911 Census KIA</t>
  </si>
  <si>
    <t>Busfield</t>
  </si>
  <si>
    <t>Army Roll of Honour/Census/UK Graves</t>
  </si>
  <si>
    <t>Arras Memorial Bay 7</t>
  </si>
  <si>
    <t>2nd/4th Battalion King's Own Yorkshire Light Infantry</t>
  </si>
  <si>
    <t>145 Town Place Bramley, Butcher According to 1911 Census</t>
  </si>
  <si>
    <t>Butler</t>
  </si>
  <si>
    <t>DCM</t>
  </si>
  <si>
    <t>Y-Matched plus research from Lynn Groves and Graham Turner</t>
  </si>
  <si>
    <t>Doullens Communal Cemetery Extension 01 France IV.F.20</t>
  </si>
  <si>
    <t>Order of the Cross of St.George</t>
  </si>
  <si>
    <t>Primitive Methodist Church Jubilee Service</t>
  </si>
  <si>
    <t>"E" Army Corps Signals, Royal Engineers</t>
  </si>
  <si>
    <t>Son of Samuel Butler and late Harriet of Bramley according to Cemetery Roll. Joined Royal Garrison Artillery in 1903, transferred to Royal Engineers after performing deed that gained him the DCM and Russian Award (repairing telephone wires under heavy shell fire.</t>
  </si>
  <si>
    <t>Gomiecourt South Cemetery</t>
  </si>
  <si>
    <t>2nd/5th Battalion, Duke of Wellington's (West Riding Regiment)</t>
  </si>
  <si>
    <t>Nearest is C Butler, St. Peters Street in 1911 Census, 34 recreation Crescent Leeds on Enlistment</t>
  </si>
  <si>
    <t>Calvert</t>
  </si>
  <si>
    <t>UK Army Roll of Honour/War Graves/Census</t>
  </si>
  <si>
    <t>RATION FARM MILITARY CEMETERY, LA CHAPELLE-D'ARMENTIERES I.E.11</t>
  </si>
  <si>
    <t>SON OF TOM AND FRANCES ANNE CALVERT, OF BRAMLEY; HUSBAND OF ADA CALVERT, OF 55, NEWLAY LANE, BRAMLEY, LEEDS.</t>
  </si>
  <si>
    <t>Cantral</t>
  </si>
  <si>
    <t>Remembered in St.Peters Churchyard, Last New Piece, Row 23 Grave 16.</t>
  </si>
  <si>
    <t>33 Town End Yard Bramley Leeds (as Edmund) for 1911 Census, Beer Bottler</t>
  </si>
  <si>
    <t>S/5841</t>
  </si>
  <si>
    <t>Carter</t>
  </si>
  <si>
    <t>YPRES (MENIN GATE) MEMORIAL Panel 46 - 48 and 50. Belgium</t>
  </si>
  <si>
    <t>11th Bn. Rifle Brigade</t>
  </si>
  <si>
    <t>SON OF JAMES WILLIAM CARTER, OF 3, RANDOLPH ST., SWINNOW, BRAMLEY, LEEDS.</t>
  </si>
  <si>
    <t>15/191</t>
  </si>
  <si>
    <t>Chapman</t>
  </si>
  <si>
    <t>Y-Matched Plus Ian Johnstone Research</t>
  </si>
  <si>
    <t>15th Battalion Prince of Wales's Own (West Yorkshire Regiment)</t>
  </si>
  <si>
    <t>Born Armley According to army Roll of Honour (presumed dead  Leeds Pals/Laurie Milner).</t>
  </si>
  <si>
    <t>Claughton</t>
  </si>
  <si>
    <t>Garnett</t>
  </si>
  <si>
    <t>ARRAS MEMORIAL Bay 2 and 3. France</t>
  </si>
  <si>
    <t>Remembered on Grave in Bramley Baptist Graveyard. Section 5. 148</t>
  </si>
  <si>
    <t>26th (Tyneside Irish) Bn. Northumberland Fusiliers</t>
  </si>
  <si>
    <t>SON OF THE LATE THOMAS AND SARAH ANN CLAUGHTON, OF 52, WESTOVER RD., BRAMLEY, LEEDS.</t>
  </si>
  <si>
    <t>Ramsden</t>
  </si>
  <si>
    <t>DUISANS BRITISH CEMETERY, ETRUN IV. B. 23. France</t>
  </si>
  <si>
    <t>Fitter</t>
  </si>
  <si>
    <t>156th Bde. Royal Field Artillery</t>
  </si>
  <si>
    <t>SON OF THOMAS AND SARAH ANN CLAUGHTON, OF 52, WESTOVER RD., BRAMLEY, LEEDS.</t>
  </si>
  <si>
    <t>Clegg</t>
  </si>
  <si>
    <t>Marfaux British Cemetery, France X.1.3</t>
  </si>
  <si>
    <t>8th Battalion, West Yorkshire Regiment (Prince of Wales's Own)</t>
  </si>
  <si>
    <t>Husband of Ida Clegg, of 6, Spring Terrace, Bramley, Leeds.</t>
  </si>
  <si>
    <t>Clements</t>
  </si>
  <si>
    <t>Ramillies British Cemetery B.3</t>
  </si>
  <si>
    <t>Lance Bombardier</t>
  </si>
  <si>
    <t>B Battery, 245th  Brigade Royal Field Artillery</t>
  </si>
  <si>
    <t>Son of Esther Clements, of Bramley, Leeds; husband of Sarah Clements, of 32, Couper St., Old Goole, Yorks. 5 Newlay Lane Place in 1901 Census, 3 Daisy Hill Bramley in 1911 Census</t>
  </si>
  <si>
    <t>Coates</t>
  </si>
  <si>
    <t>Arras Memorial Bay 4</t>
  </si>
  <si>
    <t>12th Battalion Prince of Wales's Own (West Yorkshire Regiment)</t>
  </si>
  <si>
    <t>Son of James Henry and Harriet Coates, of 6, Wellington Terrace, Bramley, Leeds.</t>
  </si>
  <si>
    <t>NIEDERZWEHREN CEMETERY, HESSE, Germany - POW Cemetery VI.D.2</t>
  </si>
  <si>
    <t>13th Battalion Essex Regiment</t>
  </si>
  <si>
    <t>Son of Charles and Mary Alice Coates, of Bramley, Leeds. Full POW records</t>
  </si>
  <si>
    <t>15/216</t>
  </si>
  <si>
    <t>Colcroft</t>
  </si>
  <si>
    <t>George William</t>
  </si>
  <si>
    <t>Y-Matched Plus Research from Ian Johnstone</t>
  </si>
  <si>
    <t>Bramley Baptist Chapel, Section 5.98</t>
  </si>
  <si>
    <t>4 West Terrace, Stanningley, Test Clerk,  According to 1911 Census, Died at Seacroft Hospital of  Probate shows left estate to Baptist Minister, John William Leng Buried at Bramley Baptist, Test Clerk in 1911, Married to Elizabeth age 30. Birth Reg.Bradford Q1 1885</t>
  </si>
  <si>
    <t>15/222</t>
  </si>
  <si>
    <t>Conyers</t>
  </si>
  <si>
    <t>Y-Matched plus Research from Margaret Ford</t>
  </si>
  <si>
    <t>Liberal Club, Bramley just inside front door</t>
  </si>
  <si>
    <t>Serre Road Cemetry No 1 , France I.C.26</t>
  </si>
  <si>
    <t>Lance Sergeant</t>
  </si>
  <si>
    <t>86 Westover Road Bramley, according to Probate details, Enlisted 3rd September 1914. Son of E. Conyers and the late John D Conyers, JP. (Presumed dead Leeds Pals/Laurie Milner). Tramways Mechanic, Father owned Waterloo Tannery, remembered in Lawnswood</t>
  </si>
  <si>
    <t>Cook</t>
  </si>
  <si>
    <t>Willie</t>
  </si>
  <si>
    <t>UK Army Roll of Honour/War Graves/Enlistment</t>
  </si>
  <si>
    <t>Thiepval Memorial Addendum Panel</t>
  </si>
  <si>
    <t>Believe this is William Cook, 22 in 1915, of Bishophill Senior  in York - Asge &amp; Regiment Match</t>
  </si>
  <si>
    <t>Cooke</t>
  </si>
  <si>
    <t>Richard Thomas</t>
  </si>
  <si>
    <t>Bramley St. Peters Churchyard Screen Wall. New part. 23. 16.</t>
  </si>
  <si>
    <t>Son of the late Thomas Greenwood Cooke and Sarah Ann Cooke.</t>
  </si>
  <si>
    <t>Cooper</t>
  </si>
  <si>
    <t>The Arras Memorial Bay 5</t>
  </si>
  <si>
    <t>Born Walton Essex, Residence Horden, Durham, Enlisted Northallerton, Horse Driver in Iron Mine, 46 Walkers Row Guisborough in 1911 Census</t>
  </si>
  <si>
    <t>Harold</t>
  </si>
  <si>
    <t>Menin Gate</t>
  </si>
  <si>
    <t>York and Lancaster Regiment</t>
  </si>
  <si>
    <t>2 Aviary Row Armley Leeds according to 1911 Census, Born Bramley, 11 Conduit (/) Street in 1901, Baptised St.Peters</t>
  </si>
  <si>
    <t>Cordingley</t>
  </si>
  <si>
    <t>Army Roll of Honour/Census/UK War Graves</t>
  </si>
  <si>
    <t>C Company 1/3th Battalion Prince of Wales's Own (West Yorkshire Regiment)</t>
  </si>
  <si>
    <t>Son of Mr. and Mrs. G. Cordingley, of 14, Bath View, Bramley, Leeds.</t>
  </si>
  <si>
    <t>Coulson</t>
  </si>
  <si>
    <t>3 Back Vickers Place Stanningley Leeds, School Powenbrockess Errand Boy According to 1911 Census Son of J.W. and Emily Coulson of 6 Vickers Place according to War Graves</t>
  </si>
  <si>
    <t>Coupland</t>
  </si>
  <si>
    <t>Tyne Cot Memorial Panel 42 to 47 and 162.</t>
  </si>
  <si>
    <t>Husband of Mrs. M. C. Coupland, of 3, Rufus St., Holm St., Hunslet, Leeds.</t>
  </si>
  <si>
    <t>Cowman</t>
  </si>
  <si>
    <t>Musgrave</t>
  </si>
  <si>
    <t>STANNINGLEY (ST. THOMAS) CHURCHYARD JS. 36. United Kingdom</t>
  </si>
  <si>
    <t>Driver</t>
  </si>
  <si>
    <t xml:space="preserve"> Royal Field Artillery</t>
  </si>
  <si>
    <t>SON OF JAMES AND MARTHA COWMAN. BORN AT BRAMLEY, LEEDS.</t>
  </si>
  <si>
    <t>Coy</t>
  </si>
  <si>
    <t>Hermes Hill British Cemetery, Havrincourt Cottage Garden Cem. Mem. 3.</t>
  </si>
  <si>
    <t>A Battery, 77th Brigade, Royal Field Artillery</t>
  </si>
  <si>
    <t>Son of Mrs. Ellen Carlisle (formerly Coy), of 12, Bath Avenue, Bramley, Leeds. On 1911 Census as Harold Carlisle</t>
  </si>
  <si>
    <t>Crosthwaite</t>
  </si>
  <si>
    <t>Stanley Crowther</t>
  </si>
  <si>
    <t>QUEANT ROAD CEMETERY, BUISSY VII. G. 5. France</t>
  </si>
  <si>
    <t>5th Bn. Royal Scots Fusiliers</t>
  </si>
  <si>
    <t>SON OF MR. J. CROSTHWAITE, OF 92, HOUGH LANE, BRAMLEY, LEEDS.</t>
  </si>
  <si>
    <t>Crowther</t>
  </si>
  <si>
    <t>Y - Matched</t>
  </si>
  <si>
    <t>Varennes Military Cemetery I.J.20</t>
  </si>
  <si>
    <t>Bramley Baptist Churchyard, Section 6, Grave 85</t>
  </si>
  <si>
    <t>Birthplace Bramley According to UK Roll of Honour - Believe I've matched to 10 Park Place, Bramley in 1911 Census, Grocers Errand Boy,  Son of Joseph and Ann Crowther, Bramley, Leeds</t>
  </si>
  <si>
    <t>Cullum</t>
  </si>
  <si>
    <t>TERLINCTHUN BRITISH CEMETERY, WIMILLE XII. C. 40. France</t>
  </si>
  <si>
    <t>1st Bn. Cameronians (Scottish Rifles)</t>
  </si>
  <si>
    <t>HUSBAND OF LILY CULLUM, OF 8, MOORSIDE GROVE, BRAMLEY, NR. LEEDS.</t>
  </si>
  <si>
    <t>Davies</t>
  </si>
  <si>
    <t>Pozieres Memorial Panels 18 and 19</t>
  </si>
  <si>
    <t>Ebenezer Wesleyan Chapel Roll of Honour</t>
  </si>
  <si>
    <t>Born Bramley, Resident Bradford According to UK Roll of Honour - Believe matched to 665 Bolton Road, Bradford, Timekeeper Midland Railways from Enlistment Papers</t>
  </si>
  <si>
    <t>Dawson</t>
  </si>
  <si>
    <t>Bramley Conservative Club Roll of Honour None Members (as Herbert Dawson)</t>
  </si>
  <si>
    <t>LIJSSENTHOEK MILITARY CEMETERY XVII.H.9</t>
  </si>
  <si>
    <t>17th Battalion York and Lancaster Regiment</t>
  </si>
  <si>
    <t>Son of Edward Dawson, of 28, Trilby St., Klondyke, Bramley, Leeds.</t>
  </si>
  <si>
    <t>G/52169</t>
  </si>
  <si>
    <t>Dean</t>
  </si>
  <si>
    <t>Charles William</t>
  </si>
  <si>
    <t>Pudsey</t>
  </si>
  <si>
    <t>PUDSEY CEMETERY A. Gen. 662. United Kingdom</t>
  </si>
  <si>
    <t>6th Bn. Middlesex Regiment</t>
  </si>
  <si>
    <t>SON OF THE LATE JOHN BLISSET DEAN AND EMILY DEAN; HUSBAND OF AMY DEARNLY (FORMERLY DEAN), OF 12, RANDOLPH ST., BRAMLEY, LEEDS.</t>
  </si>
  <si>
    <t>Sergeant</t>
  </si>
  <si>
    <t>Believe Landlord/Owner of "The Swan With Two Necks" Hunslet Lane from the Will Probate Records, left £3920.00 (a lot). Son of Mr. and Mrs. John Dean</t>
  </si>
  <si>
    <t>J/3953</t>
  </si>
  <si>
    <t>Ernest James Palmer</t>
  </si>
  <si>
    <t>Royal Navy "HMS Velox"</t>
  </si>
  <si>
    <t>Died from Disease, Birth Registered in Bramley, Born New Wortley according to Birth/Baptism Records. Son of Charles and Amelia Dean of 37 Wycliffe Road Wimbledon, Born at Armley (CWGC record).</t>
  </si>
  <si>
    <t>15/1767</t>
  </si>
  <si>
    <t>Dearden</t>
  </si>
  <si>
    <t>SOISSONS MEMORIAL  France</t>
  </si>
  <si>
    <t>SON OF REBECCA DEARDEN, OF 12, ELLIS YARD, BRAMLEY, LEEDS, AND THE LATE GEORGE DEARDEN.</t>
  </si>
  <si>
    <t>St Sever Cemetery Extn Part II Rouen QIV.C.9</t>
  </si>
  <si>
    <t>10th Battalion Prince of Wales's Own (West Yorkshire Regiment)</t>
  </si>
  <si>
    <t>12 Ellis Yard Bramley Nr Leeds  Eldest Son of George and Rebecca Dearden.</t>
  </si>
  <si>
    <t>Dennison</t>
  </si>
  <si>
    <t>Harry Verity</t>
  </si>
  <si>
    <t>ST. SEVER CEMETERY EXTENSION, ROUEN Q. II. E. 14. France</t>
  </si>
  <si>
    <t>5th Bn. King's Own Yorkshire Light Infantry</t>
  </si>
  <si>
    <t>SON OF LOUISA DENNISON, OF 17, ASTON RD., BRAMLEY, LEEDS.</t>
  </si>
  <si>
    <t>Denton</t>
  </si>
  <si>
    <t>Edgar Farrar</t>
  </si>
  <si>
    <t>Arras Memorial, Bay 4</t>
  </si>
  <si>
    <t>1st/8th Bn. West Yorkshire Regiment (Prince of Wales's Own)</t>
  </si>
  <si>
    <t>18th Bath Avenue, Bramley, Legal Clerk, According to 1911 Census Son of Dixon and Ann Denton, Husband iof Emily A Denton of 270 Town Street.</t>
  </si>
  <si>
    <t>Vis-en-Artois British Panel 3</t>
  </si>
  <si>
    <t>12th/13th Battalion Northumberland Fusiliers</t>
  </si>
  <si>
    <t>Son of Samuel and Eliza Denton, of 5, Laurel Mount, Richardshaw Lane, Pudsey, Leeds; husband of Florence Denton, of 8, Wheaters Fold, Stanningley, Leeds.</t>
  </si>
  <si>
    <t>Dickinson</t>
  </si>
  <si>
    <t>George Brow</t>
  </si>
  <si>
    <t>Remembered on Grave in Bramley Baptist Graveyard Section 1.44A</t>
  </si>
  <si>
    <t>Royal Army Medical Corps attd.1st Bn. King's Royal Rifle Corps</t>
  </si>
  <si>
    <t>Ferndale, Swinnow Road,  Bramley, according to 1911 Census</t>
  </si>
  <si>
    <t>16/901</t>
  </si>
  <si>
    <t>TREFCON BRITISH CEMETERY, CAULAINCOURT C.8</t>
  </si>
  <si>
    <t xml:space="preserve"> 1st Battalion West Yorkshire Regiment (Prince of Wales's Own)</t>
  </si>
  <si>
    <t>Husband of Mrs. L. Dickinson, of 717, Baird St., West Bowling, Bradford, Yorks.</t>
  </si>
  <si>
    <t>Dixon</t>
  </si>
  <si>
    <t>MORY ABBEY MILITARY CEMETERY, MORY I.F.11</t>
  </si>
  <si>
    <t>8th Battalion Prince of Wales's Own (West Yorkshire Regiment)</t>
  </si>
  <si>
    <t>SON OF MR. J. A. DIXON, OF 11, WORRELS GROVE, BRAMLEY, LEEDS. - 51 Town End Yard According to 1911 Census</t>
  </si>
  <si>
    <t>9th Battalion, West Yorkshire Regiment (Prince of Wales's Own)</t>
  </si>
  <si>
    <t>Son of Edward and Eliza Dixon, of 19, Fenton St., Woodhouse Lane, Leeds.</t>
  </si>
  <si>
    <t>Dockray</t>
  </si>
  <si>
    <t>THIEPVAL MEMORIAL Pier and Face 14 A and 14 B. France</t>
  </si>
  <si>
    <t>10th Bn. York and Lancaster Regiment</t>
  </si>
  <si>
    <t>SON OF BENJAMIN AND MARY ANN DOCKRAY, OF WESTMOOR HOUSE, BROAD LANE, BRAMLEY, LATE OF 39, NUNTHORPE RD., RODLEY, LEEDS.</t>
  </si>
  <si>
    <t>K/7624</t>
  </si>
  <si>
    <t>Duce</t>
  </si>
  <si>
    <t>Sam Coulson</t>
  </si>
  <si>
    <t>Probate Records/War Graves</t>
  </si>
  <si>
    <t>Leading Stoker</t>
  </si>
  <si>
    <t>Royal Navy "HMS Invincible"</t>
  </si>
  <si>
    <t>Battle of Jutland - 157 Stanningley Road, Bramley According to Probate Records</t>
  </si>
  <si>
    <t>Dugdale</t>
  </si>
  <si>
    <t>BARLIN COMMUNAL CEMETERY EXTENSION III. F. 5. France</t>
  </si>
  <si>
    <t>1st Div. Ammunition Col. Siege Anti-Aircraft Sect. Royal Field Artillery</t>
  </si>
  <si>
    <t>SON OF WILLIAM AND SARAH ELLEN DUGDALE, OF BRAMLEY, NR. LEEDS.</t>
  </si>
  <si>
    <t>Durham</t>
  </si>
  <si>
    <t>Menin Gate, Ypres Panel 21</t>
  </si>
  <si>
    <t>"d" Company, 11th Battalion West Yorkshire Regiment (Prince of Wales's Own)</t>
  </si>
  <si>
    <t>Son of Emma Durham, of 25, Willow St., Burley, Leeds, and the late William Durham. According to War Grave Records</t>
  </si>
  <si>
    <t>PO/18357</t>
  </si>
  <si>
    <t>PORTSMOUTH NAVAL MEMORIAL 22 United Kingdom</t>
  </si>
  <si>
    <t>H.M.S. "Invincible." Royal Marine Light Infantry</t>
  </si>
  <si>
    <t>SON OF JOHN AND MARY DURHAM, OF 13, ASTON ST., BRAMLEY, LEEDS.</t>
  </si>
  <si>
    <t>Edmund Frederick</t>
  </si>
  <si>
    <t>Ypres Reservoir Cemetry I.C.1</t>
  </si>
  <si>
    <t>Lincolnshire Regiment transf. to (23539) 40th Coy. Labour Corps</t>
  </si>
  <si>
    <t>Born Bramley, Moved to Northampton</t>
  </si>
  <si>
    <t>George Henry</t>
  </si>
  <si>
    <t>Y-Matched with additional research from Lynn Groves</t>
  </si>
  <si>
    <t>ADANAC MILITARY CEMETERY, MIRAUMONT IV.F.4</t>
  </si>
  <si>
    <t>8th Battalion, Yorkshire Regiment</t>
  </si>
  <si>
    <t>Son of Charles Harrison Durham and Mary Ann Durham, of 35, Vermont St., Swinnow, Bramley, Leeds. Enlisted March, in France for 7 weeks before death - worked at Messrs. Newton, Bean and Mitchell (Bradford).</t>
  </si>
  <si>
    <t>Dyson</t>
  </si>
  <si>
    <t>Walter</t>
  </si>
  <si>
    <t>St. Peters Graveyard</t>
  </si>
  <si>
    <t>Arneke British Cemetery I.D.22</t>
  </si>
  <si>
    <t>Bombardier</t>
  </si>
  <si>
    <t>A Bty. 148th Bde. Royal Field Artillery</t>
  </si>
  <si>
    <t>Lived at Street Lane Moortown According to Probate Records. Born Bramley according to UK Roll of Honour</t>
  </si>
  <si>
    <t>4/7668</t>
  </si>
  <si>
    <t>Eastwood</t>
  </si>
  <si>
    <t>Le Touret Memorial Panel 9 and 10</t>
  </si>
  <si>
    <t>2nd Battalion, Prince of Wales's Own (West Yorkshire Regiment)</t>
  </si>
  <si>
    <t>Son of Isaac Joseph Eastwood, of 6, Providence St., Bramley, Leeds.</t>
  </si>
  <si>
    <t>R/20080</t>
  </si>
  <si>
    <t>Joe</t>
  </si>
  <si>
    <t>CWGC</t>
  </si>
  <si>
    <t>Pozieres Memorial, Panel 61 to 64</t>
  </si>
  <si>
    <t>12th Battalion Kings Royal Rifle Corps</t>
  </si>
  <si>
    <t>Huddersfield</t>
  </si>
  <si>
    <t>Edmondson</t>
  </si>
  <si>
    <t>Hautrage Military Cemetery I.E.5</t>
  </si>
  <si>
    <t>Husband of E. V. Musgrave (formerly Edmondson), of 17, Cleopatra St., Bramley, Leeds.</t>
  </si>
  <si>
    <t>TR5/22298</t>
  </si>
  <si>
    <t>St. Peters Churchyard Screen Wall. New part. 9. 25.</t>
  </si>
  <si>
    <t>Died at Rugeley Staffs.  Son of Thompson and Lily (nee cross), lived (1901) 9 New Scarboro; (1911) 6 Nansen Grove, Bramley, Worker in a Mechanic's Shop, Brother Fred, Sisters Lily and Eva. Enlisted 1917, buried 17/02/1917. Other family Members are buried close by.</t>
  </si>
  <si>
    <t>EImer</t>
  </si>
  <si>
    <t>St. Peters Churchyard Screen Wall. Last part. 12. 6.</t>
  </si>
  <si>
    <t>Sapper</t>
  </si>
  <si>
    <t>Royal Engineers</t>
  </si>
  <si>
    <t xml:space="preserve">Buried St.Peters. Fred joined and was attested in the Royal Engineers on 10/05/1915. 27/06/1916 he embarked for France with the British Expeditionary Force. On 07/10/1916 he was evacuated to Gravesend in Kent. He was discharged 05/07/1918 as no longer physically fit for war services. In 1891 census he is shown as living at 117 Broad Lane, Bramley, as scholar. In 1901 he is shown as joiner and carpenter, living at 342 Broad Lane, Bramley. In 1911 a labourer at a lead works, living at 4 Albert Square, Bramley. At the time of his death in 1920 he lived at Albert Square, Bramley, but died at Wakefield Asylum. </t>
  </si>
  <si>
    <t>Ellis</t>
  </si>
  <si>
    <t>The Arras Memorial at Faubourg-D´Amiens Cemetery, Arras Bay 4</t>
  </si>
  <si>
    <t>Remembered in St.Peters Churchyard, Last New Piece, Row 13 Grave 40.</t>
  </si>
  <si>
    <t>18th Battalion Prince of Wales's Own (West Yorkshire Regiment)</t>
  </si>
  <si>
    <t>No further details</t>
  </si>
  <si>
    <t>Emmett</t>
  </si>
  <si>
    <t>Trinity Brunswick, BramIey</t>
  </si>
  <si>
    <t>Poelcapelle British Cemetery XXVII.F.16</t>
  </si>
  <si>
    <t>1st/8th Prince of Wales's Own (West Yorkshire Regiment)</t>
  </si>
  <si>
    <t>Son of Thomas and Grace Emmett, of 24, Warrels Place, Bramley, Leeds According to War Graves Records</t>
  </si>
  <si>
    <t>Emsley</t>
  </si>
  <si>
    <t>VARENNES MILITARY CEMETERY I.I.36</t>
  </si>
  <si>
    <t>Va</t>
  </si>
  <si>
    <t>Son of William and F. Emsley, of Leeds.</t>
  </si>
  <si>
    <t>Etherington</t>
  </si>
  <si>
    <t>Joseph</t>
  </si>
  <si>
    <t>TYNE COT MEMORIAL Panel 128 to 131 and 162 and 162A. Belgium</t>
  </si>
  <si>
    <t>"C" Coy. 13th Bn. Durham Light Infantry</t>
  </si>
  <si>
    <t>SON OF ALFRED AND FANNY ETHERINGTON, OF 7, SPENCER BUILDINGS, BRAMLEY, LEEDS.</t>
  </si>
  <si>
    <t>15/317</t>
  </si>
  <si>
    <t>Fairburn-Hart</t>
  </si>
  <si>
    <t>George Stanley</t>
  </si>
  <si>
    <t>BEAUVAL COMMUNAL CEMETERY E. 5. France</t>
  </si>
  <si>
    <t>Leeds Pals Site</t>
  </si>
  <si>
    <t>"A" Coy. 15th Bn. West Yorkshire Regiment (Prince of Wales's Own)</t>
  </si>
  <si>
    <t>SON OF WILLIAM AND FLORENCE FAIRBURN-HART (NEE CAMBURN), OF 6, AIREDALE CLIFF, POLLARD LANE, NEWLAY, BRAMLEY, LEEDS. TEXTILE DESIGNER.</t>
  </si>
  <si>
    <t>St. Peters Churchyard Screen Wall. Last part. 9. 21.</t>
  </si>
  <si>
    <t>St.Margarets Church, Newlay Lane</t>
  </si>
  <si>
    <t>Royal Engineers 63rd Div. Signal Coy.</t>
  </si>
  <si>
    <t xml:space="preserve">Died on 02/11/1918 at East Leeds War Hospital. He was the husband of Elsie Farne, nee Johnson, the couple were married in 18/04/1908 at Bramley, St Peter’s Church. In 1911 he was a labourer at St Helen’s Chemical Works and the family lived at 12 Whitecote Grove, Coppy Lane, Bramley. He had a daughter Gladys May Farne, born in 1910. His wife remarried in 1925 and became Elsie Booth. Walter was born at Bramley, Leeds on 02/10/1887, the son of Charles and Martha Farne. He was baptised at Bramley, St Peter’s Church. In 1901 Walter lived at 11 Moorside Terrace, Bramley with his father Charles Farne, by then a widower. He was awarded the British War Medal and Victory Medals. The inscription at the bottom of the grave is not decipherable on the negative, but on the CWGC site it is noted as - A Faithful Husband and a Kind Father’.
</t>
  </si>
  <si>
    <t>Thiepval Memorial Somme Pier and Face 2.C</t>
  </si>
  <si>
    <t>7/1 St Philips Road, Sheffield Residence at enlistment in 1915</t>
  </si>
  <si>
    <t>Fell</t>
  </si>
  <si>
    <t>Hubert</t>
  </si>
  <si>
    <t>ST. SEVER CEMETERY EXTENSION, ROUEN P.I.H 11B</t>
  </si>
  <si>
    <t>2nd/8th Battalion Prince of Wales's Own (West Yorkshire Regiment)</t>
  </si>
  <si>
    <t>Born in Leeds accortding to Army Records, parents lived at 12 Greenthorpe, Bramley according to relative.</t>
  </si>
  <si>
    <t>Felsted</t>
  </si>
  <si>
    <t>Bienvillers Military Cemetery XVI.C.8</t>
  </si>
  <si>
    <t>2nd Battalion, Grenadier Guards</t>
  </si>
  <si>
    <t>Husband of L. Felsted, of 1, Esholt St., Armley, Leeds. 1911 Census has residence at 6 Hayleight Avenue, Warrells Road, Bramley, Employee in Oil Trade</t>
  </si>
  <si>
    <t>TynesideZ/10632</t>
  </si>
  <si>
    <t>Fenwick</t>
  </si>
  <si>
    <t>Navy Graves/Census</t>
  </si>
  <si>
    <t>Yeadon Cemetery, Cemetery Rd, Near Leeds, West Riding, Yorks C.U.764</t>
  </si>
  <si>
    <t>Royal Naval Depot Crystal Palace, Died of Disease, According to Naval Graves records, 1 Well Place, Yeadon According to 1911 Census.Son of Thomas and Agnes of 24 Swaine Hill Crescent, Yeadon</t>
  </si>
  <si>
    <t>Field</t>
  </si>
  <si>
    <t>Henry</t>
  </si>
  <si>
    <t>FAVREUIL BRITISH CEMETERY</t>
  </si>
  <si>
    <t>2nd/7th Battalion, West Yorkshire Regiment (Prince of Wales's Own)</t>
  </si>
  <si>
    <t>Born Bramley then moved to Armley (14 Portland Road in 1901 Census)</t>
  </si>
  <si>
    <t>20/92</t>
  </si>
  <si>
    <t>Fisher</t>
  </si>
  <si>
    <t>UK Roll of Honour/War Graves/Census</t>
  </si>
  <si>
    <t>5 Chapel Street Calverley Yks, Trainee Butcher, According to 1911 Census. Son of Robinson Fisher.</t>
  </si>
  <si>
    <t>Fletcher</t>
  </si>
  <si>
    <t>Joseph Harold</t>
  </si>
  <si>
    <t>Remembered Grave in St.Thomas's Stanningley</t>
  </si>
  <si>
    <t>Tyne Cot Memorial, France Panel 125 to 128</t>
  </si>
  <si>
    <t>10th Battalion, York and Lancaster Regiment</t>
  </si>
  <si>
    <t>Son of Joseph Fletcher, of Moorland View, Bramley, and the late Mrs. Fletcher; husband of Clara Helen Fletcher, of 27, Marshall St., Crossgates, Leeds.</t>
  </si>
  <si>
    <t>Fox</t>
  </si>
  <si>
    <t>Dick</t>
  </si>
  <si>
    <t>Dive Copse British Cemetery, Sailly-Le-Sec, France II.G.13</t>
  </si>
  <si>
    <t>Remembered on Grave in Bramley Baptist Graveyard. Section 5.5</t>
  </si>
  <si>
    <t>Co. Quartermaster Sergeant</t>
  </si>
  <si>
    <t>SON OF RICHARD AND MARGARET MARY FOX, OF BRIGHTON COTTAGE, BRAMLEY, LEEDS.</t>
  </si>
  <si>
    <t>Frankland</t>
  </si>
  <si>
    <t>Tyne Cot Memorial, France Panel 42 to 47 and 162</t>
  </si>
  <si>
    <t>1st/8th Battalion, Prince of Wales's Own (West Yorkshire Regiment)</t>
  </si>
  <si>
    <t>SON OF GEORGE SMITH FRANKLAND AND CLARA NOVELLO FRANKLAND, OF 13, WELLINGTON TERRACE, BRAMLEY, LEEDS.Same Address for 1911 Census, Drapers Assistant</t>
  </si>
  <si>
    <t>Raymond</t>
  </si>
  <si>
    <t>Ploegsteert Memorial Panel 2</t>
  </si>
  <si>
    <t>"D" Coy. 23rd (Tyneside Scottish) Bn. Northumberland Fusiliers - Former Wst Yorks soldier</t>
  </si>
  <si>
    <t>Son of Louisa Frankland, of 88, Bell Lane, Bramley, Leeds, and the late Edward Frankland.</t>
  </si>
  <si>
    <t>Gadsby</t>
  </si>
  <si>
    <t>Tyne Cot Memorial Panel 108 to  111</t>
  </si>
  <si>
    <t>1st/4th Battalion King's Own (Yorkshire Light Infantry)</t>
  </si>
  <si>
    <t>6 Bath St Bramley according to 1911 Census</t>
  </si>
  <si>
    <t>Gaunt</t>
  </si>
  <si>
    <t>Greece</t>
  </si>
  <si>
    <t>LAHANA MILITARY CEMETERY I. C. 20. Greece</t>
  </si>
  <si>
    <t>Serjeant</t>
  </si>
  <si>
    <t>7th Bn. Royal Munster Fusiliers</t>
  </si>
  <si>
    <t>SON OF CHARLES BRADLY GAUNT, OF 107, TOWN ST., BRAMLEY, LEEDS, AND THE LATE MATILDA GAUNT. Also lived at 1 Nansen Grove, Bramley, Died Greek Macedonia.</t>
  </si>
  <si>
    <t>Frederick  Arthur</t>
  </si>
  <si>
    <t>BOULOGNE EASTERN CEMETERY IX.A.25</t>
  </si>
  <si>
    <t>SON OF JOSEPH HENRY AND MARY GAUNT, OF I, NANSEN MOUNT, BRAMLEY, LEEDS. (Died of Wounds Leeds Pals/Laurie Milner).</t>
  </si>
  <si>
    <t>Gilbank</t>
  </si>
  <si>
    <t>Remembered in St. Peter's Last New Piece R16-28</t>
  </si>
  <si>
    <t>2nd/7th Battalion Prince of Wales's Own (West Yorkshire Regiment)</t>
  </si>
  <si>
    <t>SON OF GEORGE AND EMILY GILBANK, OF 26, GROSMONT TERRACE, BRAMLEY, LEEDS. 24 Park Place According to 1911 Census</t>
  </si>
  <si>
    <t>Gill</t>
  </si>
  <si>
    <t>Pudsey (different Rank/Date of Death)</t>
  </si>
  <si>
    <t>Fauberg d'Amiens Cemetery Plot 4</t>
  </si>
  <si>
    <t>2/8th Battalion Prince of Wales's Own (West Yorkshire Regiment)</t>
  </si>
  <si>
    <t>16 and 18 Coppy Lane Bramley Leeds Yorks, Railway Servant Signal Lampman</t>
  </si>
  <si>
    <t>Armley ?</t>
  </si>
  <si>
    <t>Ten Tree Alley Cemetry, Puisieux, Pas de Calais, France</t>
  </si>
  <si>
    <t>Acting Corporal</t>
  </si>
  <si>
    <t>D Company 2nd/7th Bn West Yorkshire Regt (Prince of Wales Own)</t>
  </si>
  <si>
    <t>70 Bell Lane Bramley Leeds according to 1911 Census. Mechanic, Leeds Rifles RFC - Photo, Husband of Grace Gill Wyther Park Road, Armley</t>
  </si>
  <si>
    <t>Stephen John</t>
  </si>
  <si>
    <t>LIJSSENTHOEK MILITARY CEMETERY XXIV. F. 8. Belgium</t>
  </si>
  <si>
    <t>11th Bn. West Yorkshire Regiment (Prince of Wales's Own)</t>
  </si>
  <si>
    <t>SON OF THE LATE ALFRED AND MARY GILL; HUSBAND OF M. E. LAPISH (FORMERLY GILL), OF 10, CLEOPATRA ST., BRAMLEY, LEEDS. NATIVE OF PUDSEY, LEEDS.</t>
  </si>
  <si>
    <t>Gledhill</t>
  </si>
  <si>
    <t>Soissons Memorial</t>
  </si>
  <si>
    <t>10 Oban Street Armley Leeds, Gas Fitter, According to 1911 Census</t>
  </si>
  <si>
    <t>Glover</t>
  </si>
  <si>
    <t>Menin Gate Panel 36 and 55</t>
  </si>
  <si>
    <t>2nd Battalion York and Lancaster Regiment</t>
  </si>
  <si>
    <t>SON OF MRS. HANNAH GLOVER; HUSBAND OF EMILY STEAD (FORMERLY GLOVER), OF 8, BATH VIEW, BRAMLEY, LEEDS. NATIVE OF STANNINGLEY, LEEDS.</t>
  </si>
  <si>
    <t>Goodson</t>
  </si>
  <si>
    <t>William Ernest</t>
  </si>
  <si>
    <t>38 Henley View Bramley, Journeyman Plumber, According to 1911 Census</t>
  </si>
  <si>
    <t>Goucher</t>
  </si>
  <si>
    <t>FAVREUIL BRITISH CEMETERY I.E.23</t>
  </si>
  <si>
    <t>2nd/6th Battalion West Yorkshire Regiment (Prince of Wales's Own)</t>
  </si>
  <si>
    <t>Son of Mrs. Elizabeth Goucher, of 8, Thrift St., Waterloo Lane, Bramley, Leeds.</t>
  </si>
  <si>
    <t>Grayson</t>
  </si>
  <si>
    <t>War Graves/Roll of Honour/Service Records</t>
  </si>
  <si>
    <t>Kirkstall (St Stephens) Leeds Cemetery</t>
  </si>
  <si>
    <t>Pioneer</t>
  </si>
  <si>
    <t>Royal Engineers, Inland Waterways and Docks</t>
  </si>
  <si>
    <t>7 Bramley Ter??, Bramley Leeds on Enlistment Papers</t>
  </si>
  <si>
    <t>Grimshaw</t>
  </si>
  <si>
    <t>Born and Enlisted Leeds.</t>
  </si>
  <si>
    <t>17/65</t>
  </si>
  <si>
    <t>Guthrie</t>
  </si>
  <si>
    <t>Gilbert G.</t>
  </si>
  <si>
    <t>Chiselden Cemetery Swindon 597</t>
  </si>
  <si>
    <t>17th  Battalion, Prince of Wales's Own (West Yorkshire Regiment)</t>
  </si>
  <si>
    <t>SON OF JOHN AND ALICE GUTHRIE, OF 6, ENDIVE ST., BRAMLEY, LEEDS. 1901 Census Address 7 Swinnow Street</t>
  </si>
  <si>
    <t>Haley</t>
  </si>
  <si>
    <t>Thiepval Memorial Pier and Face 2 A  2 C and 2 D.</t>
  </si>
  <si>
    <t>Remembered on Grave in Bramley Baptist Graveyard Section 4.41</t>
  </si>
  <si>
    <t>10th  Battalion, Prince of Wales's Own (West Yorkshire Regiment)</t>
  </si>
  <si>
    <t>Son of Mrs. Hannah Haley, of 289, Stanningley Rd., Bramley, Leeds.Born Cleckheaton, Occupation in 1911 Apprentice Electrical Engineer. Father Stead Haley. 1901 resident at  333 Stanningley Road.</t>
  </si>
  <si>
    <t>Hanson</t>
  </si>
  <si>
    <t>Y-Matched Reserved to 4</t>
  </si>
  <si>
    <t>Orchard Dump Cemetery, Arleux-en-Gohelle</t>
  </si>
  <si>
    <t>Kings Own Scottish Borderers</t>
  </si>
  <si>
    <t>Son of Benjamin and Eliza Hanson, of 5 Nethercape, Farsley, Leeds. Native of Otley, Yorks. According to Cemetery Roll</t>
  </si>
  <si>
    <t>Hargrave</t>
  </si>
  <si>
    <t>Remembered on Grave in Bramley Baptist Graveyard Section 5.143</t>
  </si>
  <si>
    <t>1st/8th  Battalion, Prince of Wales's Own (West Yorkshire Regiment)</t>
  </si>
  <si>
    <t xml:space="preserve">SON OF WALTER AND ANNIE HARGRAVE, OF 178, TOWN ST., BRAMLEY, LEEDS. (Also in 1911 Census) Baptised St. Peter's. Clothier's Assistant, </t>
  </si>
  <si>
    <t>Hargreaves</t>
  </si>
  <si>
    <t>Fred</t>
  </si>
  <si>
    <t>Cambrai Memorial Panel 3 and 4</t>
  </si>
  <si>
    <t>Remembered in St.Peters Churchyard, Last New Piece, Row 25 Grave 14.</t>
  </si>
  <si>
    <t>8th Battalion Royal Fusiliers (City of London Regiment)</t>
  </si>
  <si>
    <t>Elm Bank, 288 Broad Lane Bramley.</t>
  </si>
  <si>
    <t>Harrison</t>
  </si>
  <si>
    <t>W/N240820</t>
  </si>
  <si>
    <t>UK Roll of Honour/War Graves/Census/Cemetery</t>
  </si>
  <si>
    <t>Private 2nd Class</t>
  </si>
  <si>
    <t>Husband of Ethel Harrison, of 10, Cliffdale Place, Meanwood Rd., Leeds. According to war Grave Records</t>
  </si>
  <si>
    <t>TR5/102394</t>
  </si>
  <si>
    <t>Haydock</t>
  </si>
  <si>
    <t>Norman</t>
  </si>
  <si>
    <t>HORSFORTH CEMETERY Green. "C." 751. United Kingdom</t>
  </si>
  <si>
    <t>53rd (Grad.) Bn. Northumberland Fusiliers</t>
  </si>
  <si>
    <t>SON OF FRED MAUDE HAYDOCK AND SELINA HAYDOCK, OF 82, AIREDALE TERRACE, HORSFORTH. BORN AT BRAMLEY, LEEDS.</t>
  </si>
  <si>
    <t>Hellawell</t>
  </si>
  <si>
    <t>Thiepval Memorial Pier and Face 11 C and 12 A.</t>
  </si>
  <si>
    <t>King's Own Yorkshire Light Infantry</t>
  </si>
  <si>
    <t>Son of Emma Hellawell, of 6, Station Terrace, Golcar, and the late Mark Hellawell; husband of L. Wotton (formerly Hellawell), of Cowlsleys, Milnsbridge, Huddersfield.</t>
  </si>
  <si>
    <t>Hill</t>
  </si>
  <si>
    <t>John</t>
  </si>
  <si>
    <t>Idle same name no details</t>
  </si>
  <si>
    <t>Bramley Conservative Club Roll of Honour None Members (as John W. Hill)</t>
  </si>
  <si>
    <t>Tyne Cot Memorial Panel 52 to 54 and 162A.</t>
  </si>
  <si>
    <t>Son of the late James and Jane Ann Hill.</t>
  </si>
  <si>
    <t>Lawnswood Cemetery Leeds Screen Wall</t>
  </si>
  <si>
    <t>Royal Army Veterinary Corps</t>
  </si>
  <si>
    <t>Husband of Elizabeth Hill, of 19, Grange St., New Wortley, Leeds. Alternative Commemoration - buried in Leeds (General) Cemetery.</t>
  </si>
  <si>
    <t>3/7995</t>
  </si>
  <si>
    <t>Army Roll of Honour/UK War Graves</t>
  </si>
  <si>
    <t>Le Touret Memorial Panel 12</t>
  </si>
  <si>
    <t>2nd Battalion Alexandra, Princess of Wales's Own (Yorkshire Regiment)</t>
  </si>
  <si>
    <t>Born and resided in Bramley (Roll of Honour) 1911 Census has Peter Hill at 2 Mount View, Bell Lane</t>
  </si>
  <si>
    <t>Hinchcliffe</t>
  </si>
  <si>
    <t>Samuel</t>
  </si>
  <si>
    <t>Army Roll of Honour/UK War Graves/Probate</t>
  </si>
  <si>
    <t>Menin Gate Panel 39 and 41</t>
  </si>
  <si>
    <t>70 Lower Town Street Bramley</t>
  </si>
  <si>
    <t>Holdsworth</t>
  </si>
  <si>
    <t>Idle same initial no details</t>
  </si>
  <si>
    <t>Thiepval Memorial Pier and Face 10 B 11 B and 12 B.</t>
  </si>
  <si>
    <t>12th Battalion Northumberland Fusiliers</t>
  </si>
  <si>
    <t>386 Broad Lane Bramley Leeds according to 1911 Census, 23 Goodsons Row, Bramley at date of death (Aunt's house).</t>
  </si>
  <si>
    <t>Holgate</t>
  </si>
  <si>
    <t>Vieille-Chapelle New Military III.A.10</t>
  </si>
  <si>
    <t>2nd Battalion Highland Light Infantry</t>
  </si>
  <si>
    <t>SON OF JOSEPH HOLGATE; HUSBAND OF ANNIE E. STEADMAN. (FORMERLY HOLGATE), OF WHITE HOUSE, STANLEY FERRY, WAKEFIELD. BORN AT BRAMLEY, LEEDS. 10 Lower Daisy Hill Bramley according to 1911 Census</t>
  </si>
  <si>
    <t>DELVILLE WOOD CEMETERY, LONGUEVAL XX.B.9</t>
  </si>
  <si>
    <t>7th/8th Battalion Kings Own Scottish Borderers</t>
  </si>
  <si>
    <t>SON OF JOSEPH AND MATILDA HOLGATE, OF BRAMLEY; HUSBAND OF ELLEN HOLGATE, OF 24, NEWCASTLE PLACE, BRAMLEY, LEEDS. Also address in 1911 Census, Iron Bar Cropper</t>
  </si>
  <si>
    <t>Horn</t>
  </si>
  <si>
    <t>Fred William</t>
  </si>
  <si>
    <t>9th  Battalion, Prince of Wales's Own (West Yorkshire Regiment)</t>
  </si>
  <si>
    <t>Son of Mrs.K.Horn of 5 Newlay Lane Place, Bramley According to war Grave Records Born  Bradford, Residence in 1911, 5 Newlay Place</t>
  </si>
  <si>
    <t>Horner</t>
  </si>
  <si>
    <t>Harry Pawson</t>
  </si>
  <si>
    <t>Born Winkesley, Enlisted Ripon</t>
  </si>
  <si>
    <t>Hough</t>
  </si>
  <si>
    <t>PONT-D'ACHELLES MILITARY CEMETERY, NIEPPE III.A.2</t>
  </si>
  <si>
    <t>4th Battalion South Staffordshire Regiment</t>
  </si>
  <si>
    <t>SON OF JOSEPH AND EMMA HOUGH, OF 15, COOPER ROW, TOWN ST., BRAMLEY, LEEDS. NATIVE OF MANCHESTER.</t>
  </si>
  <si>
    <t>Hudson</t>
  </si>
  <si>
    <t>Hirbin</t>
  </si>
  <si>
    <t>Son of Mr. and Mrs. T. Hudson, of 8, Cautley St., Bramley,  According to War Grave Records</t>
  </si>
  <si>
    <t>19/1270</t>
  </si>
  <si>
    <t>Isaac</t>
  </si>
  <si>
    <t>Pozieres Memorial Panel 16 to 18</t>
  </si>
  <si>
    <t>Born Benwell, Newcastle-on-tyne according to UK Roll of Honour</t>
  </si>
  <si>
    <t>Hutchinson</t>
  </si>
  <si>
    <t>2nd/7th  Battalion, Prince of Wales's Own (West Yorkshire Regiment)</t>
  </si>
  <si>
    <t>Son of Mrs. Annie King, of 37, Leamington St., Tong Rd., Armley, Leeds; husband of Jane E. Hutchinson, of 411, Leeds and Bradford Rd., Bramley, Leeds.</t>
  </si>
  <si>
    <t>Ryland</t>
  </si>
  <si>
    <t>AIF Burial Ground, Flers I.F.10</t>
  </si>
  <si>
    <t>9th Battalion Duke of Wellington's (West Riding Regiment)</t>
  </si>
  <si>
    <t>Son of John William and Elizabeth Hutchinson, of 14, Luther St., Calverley Lane, Rodley, Leeds.</t>
  </si>
  <si>
    <t>Ives</t>
  </si>
  <si>
    <t>Mark Mountain</t>
  </si>
  <si>
    <t>Owl Trench Cemetery, Hebuterne</t>
  </si>
  <si>
    <t>16th Battalion, Prince of Wales's Own (West Yorkshire Regiment)</t>
  </si>
  <si>
    <t>Born, Baptised and Married (1910) at St. Peters, Bramley, 10 Moorside Grove Bramley According to 1911 Census</t>
  </si>
  <si>
    <t>Jackson</t>
  </si>
  <si>
    <t>Charles Wallace</t>
  </si>
  <si>
    <t>St P</t>
  </si>
  <si>
    <t>1st/6th  Battalion, Prince of Wales's Own (West Yorkshire Regiment)</t>
  </si>
  <si>
    <t>SON OF MRS. M. H. JACKSON, OF II, STATION TERRACE, BRAMLEY, LEEDS, AND THE LATE W. H. JACKSON. 5 Lake Eric Terrace in Census</t>
  </si>
  <si>
    <t>Janney</t>
  </si>
  <si>
    <t>Moyenville Two Trees  Cemetery</t>
  </si>
  <si>
    <t>Remembered on Grave in Bramley Baptist Graveyard, Section 3, 50A</t>
  </si>
  <si>
    <t>15th/17th Battalion, Prince of Wales's Own (West Yorkshire Regiment)</t>
  </si>
  <si>
    <t>Residence Bramley on Roll of Honour - Matched to 21 Albert Streey, Bramley,  According to 1911 Census Son of Emily and Walter Janney</t>
  </si>
  <si>
    <t>Johnson</t>
  </si>
  <si>
    <t>Mark Albert</t>
  </si>
  <si>
    <t>Cambrai Memorial Panel 5</t>
  </si>
  <si>
    <t>13th Battalion Yorkshire Regiment</t>
  </si>
  <si>
    <t>Born Gravesend, West Street, Stanningley, contacted by Niece</t>
  </si>
  <si>
    <t>Arras Memorial, Bay 5</t>
  </si>
  <si>
    <t>Alexandra, Princess of Wales's Own (Yorkshire Regiment)</t>
  </si>
  <si>
    <t>Son of Thomas Johnson, of 6, St. Thomas Avenue, Stanningley, Leeds. Bramley Resident.</t>
  </si>
  <si>
    <t>Jones</t>
  </si>
  <si>
    <t>Thiepval Memorial, Pier and Face 2 A  2 C and 2 D.</t>
  </si>
  <si>
    <t>1st/7th  Battalion, Prince of Wales's Own (West Yorkshire Regiment)</t>
  </si>
  <si>
    <t>SON OF JAMES AND AMELIA JONES, OF 3, ASHCROFT ST., BRAMLEY, LEEDS.</t>
  </si>
  <si>
    <t>George Wilfred</t>
  </si>
  <si>
    <t>LONGUENESSE (ST. OMER) SOUVENIR CEMETERY V.D.52</t>
  </si>
  <si>
    <t>8 Company, 10th Battalion East Yorkshire Regiment</t>
  </si>
  <si>
    <t>Son of Mr. and Mrs. G. W. Jones, of 49, Chapeltown, Pudsey, Yorks. Born Bramley, Leeds.</t>
  </si>
  <si>
    <t>2nd Battalion Kings Own Yorkshire Light Infantry</t>
  </si>
  <si>
    <t>Son of Mr. and Mrs. Joseph Jones, of Town End House, Bramley, Leeds. Grandfather of David Bowie.</t>
  </si>
  <si>
    <t>Jowett</t>
  </si>
  <si>
    <t>SALONIKA (LEMBET ROAD) MILITARY CEMETERY 1207 Greece</t>
  </si>
  <si>
    <t>12th Bn. Hampshire Regiment</t>
  </si>
  <si>
    <t>SON OF JOHN AND SOPHIA JOWETT, OF 3, STEPHENSON ROW, BRAMLEY, LEEDS.</t>
  </si>
  <si>
    <t>Keighley</t>
  </si>
  <si>
    <t>Maurice</t>
  </si>
  <si>
    <t>Terlincthun British Cemetery, Boulogne. X.E.25</t>
  </si>
  <si>
    <t>Remembered on Grave in Bramley Baptist Graveyard Section 8 -99</t>
  </si>
  <si>
    <t>Husband of Mrs. Z. S. M. Keighley, of 44, Lock Lane, Thorne, nr. Doncaster. Residence on joining Army in 1915, 7 Southend Terace, Bramley. Died of Pneumonia.</t>
  </si>
  <si>
    <t>Kemp</t>
  </si>
  <si>
    <t>Robert</t>
  </si>
  <si>
    <t>Thiepval Memorial Pier and Face 14 A and 15 C.</t>
  </si>
  <si>
    <t>Son of Robert and Sarah Jane Kemp, of 5, Lord St., Church St., Hunslet, Leeds.</t>
  </si>
  <si>
    <t>Kerr</t>
  </si>
  <si>
    <t>ADELAIDE CEMETERY, VILLERS-BRETONNEUX II.H.22</t>
  </si>
  <si>
    <t>22nd Battalion Durham Light Infantry</t>
  </si>
  <si>
    <t>Son of Margaret C. Kerr, of High Mead, Ballinamallard, Co. Fermanagh, and the late G. Kerr. Born Leeds. Lived at 52 Rainville Road</t>
  </si>
  <si>
    <t>King</t>
  </si>
  <si>
    <t>Pudsey Same Name No details</t>
  </si>
  <si>
    <t>ALBUERA CEMETERY, BAILLEUL-SIRE-BERTHOULT North C4</t>
  </si>
  <si>
    <t>C Bty. 34th Bde. Royal Field Artillery</t>
  </si>
  <si>
    <t>Son of Katherine King, of 18, Roseneath Terrace, Oldfield Lane, Leeds, and the late Serjt. Maj. T. F. King (5th Lancers); husband of the late Mrs. E. King (nee Tate). Born at Aldershot.</t>
  </si>
  <si>
    <t>Kirk</t>
  </si>
  <si>
    <t>James Edwin</t>
  </si>
  <si>
    <t>VALENCIENNES (ST. ROCH) COMMUNAL CEMETERY V. E. 7. France</t>
  </si>
  <si>
    <t>327th Siege Bty. Royal Garrison Artillery</t>
  </si>
  <si>
    <t>SON OF SAMUEL AND ALICE MARY KIRK, OF HENCONNER LANE, BRAMLEY, LEEDS. POW at one time. Brother of Leonard and Lawrence Hector, All 3 died. One of 9 Brothers who enlisted.</t>
  </si>
  <si>
    <t>John Willie</t>
  </si>
  <si>
    <t>Gretabridge, Barnard Castle as Residence on Enrolment Papers</t>
  </si>
  <si>
    <t>FAENZA COMMUNAL CEMETERY, Italy II.A.2</t>
  </si>
  <si>
    <t>20th Small Arms Ammunition Col. Royal Field Artillery</t>
  </si>
  <si>
    <t>Son of Samuel and Alice Mary Kirk, of Bramley, Leeds; husband of Ethel Kirk, of 26, Third Avenue, New Wortley, Leeds. Brother of Lawrence Hector and John Edwin. All died.Leonard was a bricklayer at the National Projectile Factory No.1 Newlay Died en route back from Russia</t>
  </si>
  <si>
    <t>Robert Walter</t>
  </si>
  <si>
    <t>Y-Matched with additional research from Ian Johnstone</t>
  </si>
  <si>
    <t>Bramley Baptist Graveyard  Section 7.187</t>
  </si>
  <si>
    <t>20th Hussars C Squadron</t>
  </si>
  <si>
    <t>Son of Jonathan and Hannah Kirk, of Aisby, Lincoln; husband of Edith Ann Kirk, of 6, Oakwell Grove, Broad Lane, Bramley, Yorks.</t>
  </si>
  <si>
    <t>Kitching</t>
  </si>
  <si>
    <t>Joseph Benjamin</t>
  </si>
  <si>
    <t>TYNE COT MEMORIAL Panel 42 to 47 and 162. Belgium</t>
  </si>
  <si>
    <t>1st/5th Bn. West Yorkshire Regiment (Prince of Wales's Own)</t>
  </si>
  <si>
    <t>SON OF CHARLES AND MARY KITCHING; HUSBAND OF FLORENCE BEAUMONT (FORMERLY KITCHING), OF 4, BROWN'S TERRACE, BRAMLEY, LEEDS.</t>
  </si>
  <si>
    <t>Knight</t>
  </si>
  <si>
    <t>Remembered in Baptists Churchyard Section 6. 269</t>
  </si>
  <si>
    <t>A Battery 110th Bde Royal Field Artillery</t>
  </si>
  <si>
    <t>Born Bramley According to Roll of Honour, Residence Bramley on 1901 Census (aged 2) but difficult to make out Street - "Brown Street " ?? 11 Bath View on Graves Record Son of William and Sarah E Knight - Mill Hand in 1911.</t>
  </si>
  <si>
    <t>15/1725</t>
  </si>
  <si>
    <t>Lacey</t>
  </si>
  <si>
    <t>7 Stevenson Row Bramley, Doffer Cotton Spinning Room according to 1911 Census</t>
  </si>
  <si>
    <t>Lawton</t>
  </si>
  <si>
    <t>William Reginald</t>
  </si>
  <si>
    <t>CEMENT HOUSE CEMETERY XVIII. D. 29. Belgium</t>
  </si>
  <si>
    <t>Remembered on Grave in Bramley Baptist Graveyard. Section 3.244</t>
  </si>
  <si>
    <t>26th Labour Coy. Labour Corps</t>
  </si>
  <si>
    <t>SON OF ELIZABETH LAWTON OF BRAMLEY, LEEDS AND THE LATE JOHN MUSGROVE LAWTON. Tailors Apprentice 2 Rosemont Grove in 1911 Census. Brother of Ernest who also fell.</t>
  </si>
  <si>
    <t>Leaf</t>
  </si>
  <si>
    <t>Y-Matched with additional research fromNigel Glew</t>
  </si>
  <si>
    <t>Loos Memorial Panel 39 and 40.</t>
  </si>
  <si>
    <t>Remembered in St.Peter's Churchyard New Piece, Row 30, Grave 15</t>
  </si>
  <si>
    <t>2nd Battalion West Yorkshire Regiment (Prince of Wales's Own)</t>
  </si>
  <si>
    <t>Son of William and Betsy Leaf, of 9, Wellington Grove, Bramley, Leeds. According to War Graves Records. Enlisted at Horsforth. Father was blacksmith's striker, brother of Ernest</t>
  </si>
  <si>
    <t>ST. SEVER CEMETERY EXTENSION, ROUEN P.IX.L5B</t>
  </si>
  <si>
    <t>10th (Prince of Wales's Own Royal) Hussars</t>
  </si>
  <si>
    <t>Son of Robert and Ellen Leaf, of Ripley, Harrogate According to UK War Graves Records</t>
  </si>
  <si>
    <t>Leatham</t>
  </si>
  <si>
    <t xml:space="preserve">Liberal Club, Bramley just inside front door </t>
  </si>
  <si>
    <t>Bramley Baptist Graveyard  Section 5.130  and Broad Lane Council School</t>
  </si>
  <si>
    <t>4th Battalion Prince of Wales's Own (West Yorkshire Regiment)</t>
  </si>
  <si>
    <t>Died in Northern General Hospital, Northumberland, Born Bramley, Residence 27 Goodson Row, Bramley, Driller Iron Foundry According to 1911 Census - Son of William and Annie25 Goodson Row, Buried Bramley Baptists In 1911</t>
  </si>
  <si>
    <t>Linfoot</t>
  </si>
  <si>
    <t>Ploegsteert Memorial Panel 6</t>
  </si>
  <si>
    <t>1st/6th Battalion Duke of Wellington's (West Riding Regiment)</t>
  </si>
  <si>
    <t>Residence Rawdon, Yorks</t>
  </si>
  <si>
    <t>Lister</t>
  </si>
  <si>
    <t>Isaiah</t>
  </si>
  <si>
    <t>Marfaux British Cemetery III.J.10</t>
  </si>
  <si>
    <t>14 New Leeds Whitecote Lane Bramley According to 1911 Census Records, Fettler.</t>
  </si>
  <si>
    <t>Tom</t>
  </si>
  <si>
    <t>Born Wakefield, Resident at Gomersal on Joining Army</t>
  </si>
  <si>
    <t>Wilfrid</t>
  </si>
  <si>
    <t>Farnley</t>
  </si>
  <si>
    <t>Son of Mrs. Ruth Lister, of Field Side Cottage, Farnley, Leeds. Maternal 3rd Cousin of Nigel Glew (St.Peter's Researcher). Father William James, Wilfrid was a Fire Clay Miner.</t>
  </si>
  <si>
    <t>Lockwood</t>
  </si>
  <si>
    <t>Menin Gate Ypres Panel 47</t>
  </si>
  <si>
    <t>Son of Joseph and Ada Lockwood, of 9, Easy Terrace, Easy Rd., Leeds.</t>
  </si>
  <si>
    <t>S/33716</t>
  </si>
  <si>
    <t>Longbottom</t>
  </si>
  <si>
    <t>Cambrai Memorial Panel 10/11</t>
  </si>
  <si>
    <t>11th Battalion Rifle Brigade (The Prince Consort's Own)</t>
  </si>
  <si>
    <t>SON OF MARY JANE LONGBOTTOM, OF 6, MOORFIELD, BRAMLEY, LEEDS, AND THE LATE JOHN LONGBOTTOM. Insurance Clerk in 1911</t>
  </si>
  <si>
    <t>Longley</t>
  </si>
  <si>
    <t>Menin Gate, Ypres Addenda Panel 59</t>
  </si>
  <si>
    <t>Son of James and Janet Longley, of 69, Clarence Rd., Hunslet, Leeds husband of Laura Bostock (formerly Longley), of 17 Station Rd., Swinton, Rotherham.</t>
  </si>
  <si>
    <t>Marriott</t>
  </si>
  <si>
    <t>LEEDS (ARMLEY) CEMETERY C. 1490. United Kingdom</t>
  </si>
  <si>
    <t xml:space="preserve"> South Staffordshire Regiment</t>
  </si>
  <si>
    <t>HUSBAND OF MINNIE MARRIOTT, OF 6, BATH VIEW, BRAMLEY, LEEDS. Died of effects of Gas.</t>
  </si>
  <si>
    <t>Marsden</t>
  </si>
  <si>
    <t>Harry H</t>
  </si>
  <si>
    <t>Bramley Baptist Graveyard  Section 5.34</t>
  </si>
  <si>
    <t>Husband of Martha A. Johnson (formerly Marsden), 23, Waterloo Terrace, Bramley. Born Bramley. Buried at Bramley Baptists. Married Q2 1900 at Leeds Registry Office.  Discharged 6/8/16. Received SWB, in 1911 resided at 14 Waterloo Mt. as Bricklayer Labourer. Father of 5</t>
  </si>
  <si>
    <t>Marshall</t>
  </si>
  <si>
    <t>La Ferte-sous-Jouarre Memorial</t>
  </si>
  <si>
    <t>Born Westminster</t>
  </si>
  <si>
    <t>COLNE VALLEY CEMETERY D. 12. Belgium</t>
  </si>
  <si>
    <t>Remembered on Grave in Bramley Baptist Graveyard Section 6 - 186</t>
  </si>
  <si>
    <t>1st/6th Bn. Duke of Wellington's (West Riding Regiment)</t>
  </si>
  <si>
    <t>SON OF ARTHUR WILLIAM AND ANNE MARSHALL, OF 3, WATERLOO TERRACE, BRAMLEY, LEEDS.</t>
  </si>
  <si>
    <t>Sydney</t>
  </si>
  <si>
    <t>Philosophe Military Cemetery Mazingarbe II.L.8</t>
  </si>
  <si>
    <t>Residence 1 Bosmarck Street, Beeston Hill Leeds on Enlistment Papers</t>
  </si>
  <si>
    <t>McNess</t>
  </si>
  <si>
    <t>Victoria Cross</t>
  </si>
  <si>
    <t>Bournemouth Crematorium and North Cemetery</t>
  </si>
  <si>
    <t>Plaque Outside Leeds City Art Gallery</t>
  </si>
  <si>
    <t>Lance-Sergeant</t>
  </si>
  <si>
    <t>1st Battalion Scots Guards</t>
  </si>
  <si>
    <t>Born 22nd January, 1892. 39 Town End Yard, Bramley residence in 1911 Census, occupation Carrier.</t>
  </si>
  <si>
    <t>Megson</t>
  </si>
  <si>
    <t>LIJSSENTHOEK MILITARY CEMETERY XXVIII. E. 6. Belgium</t>
  </si>
  <si>
    <t>Y49th Trench Mortar Bty. Royal Field Artillery</t>
  </si>
  <si>
    <t>SON OF JOHN AND ELIZA MEGSON, OF 310, STANNINGLEY RD., BRAMLEY, LEEDS.</t>
  </si>
  <si>
    <t>Mellor</t>
  </si>
  <si>
    <t>Edgar Mercer</t>
  </si>
  <si>
    <t>VARENNES MILITARY CEMETERY I. A. 38. France</t>
  </si>
  <si>
    <t>1st/4th Bn. King's Own Yorkshire Light Infantry</t>
  </si>
  <si>
    <t>SON OF STEPHEN C. AND BETSY MELLOR, OF BRAMLEY, LEEDS.</t>
  </si>
  <si>
    <t>Metcalfe</t>
  </si>
  <si>
    <t>12th Battalion Rifle Brigade (The Prince Consort's Own)</t>
  </si>
  <si>
    <t>SON OF ARTHUR METCALFE; HUSBAND OF AGNES ARM METCALFE, OF 13, HIGH BANK, FARSLEY, LEEDS. BORN AT BRAMLEY, LEEDS.</t>
  </si>
  <si>
    <t>Milnes</t>
  </si>
  <si>
    <t>2nd/8th Battalion, Prince of Wales's Own (West Yorkshire Regiment)</t>
  </si>
  <si>
    <t>13 Boyle St Whingate Rd Armley in 1911 Census as William Whiley Milnes</t>
  </si>
  <si>
    <t>Mitchell</t>
  </si>
  <si>
    <t>2nd Battalion Prince of Wales's Own (West Yorkshire Regiment)</t>
  </si>
  <si>
    <t>Son of Sarah Ann Mitchell, of 22, Westover Rd., Bramley, Leeds, and the late Harry Mitchell.</t>
  </si>
  <si>
    <t>K/26493</t>
  </si>
  <si>
    <t>Died from disease, buried at sea - Portsmouth Naval Memorial 19</t>
  </si>
  <si>
    <t>Stoker 1st Class</t>
  </si>
  <si>
    <t>Royal Navy, HMS Glasgow</t>
  </si>
  <si>
    <t>Son of Ada Mary Mitchell, of 14, Cautley Place, Bramley, Leeds, and the late Fred Mitchell.</t>
  </si>
  <si>
    <t>Moorby</t>
  </si>
  <si>
    <t>James Lambert</t>
  </si>
  <si>
    <t>Thiepval Memorial Somme</t>
  </si>
  <si>
    <t>St Peters Church, Bramley in the vestry also memorial from St Andrew's</t>
  </si>
  <si>
    <t>Born Bramley according to Service Records, 66 Broad Lane as Residence According to 1901 Census -believed brother to Robert</t>
  </si>
  <si>
    <t>John Wilkinson</t>
  </si>
  <si>
    <t>15th/8th Battalion Prince of Wales's Own (West Yorkshire Regiment)</t>
  </si>
  <si>
    <t>Husband of Alice Augusta Moorby, of 6, Smith Row, Bramley, Leeds</t>
  </si>
  <si>
    <t>15/1117</t>
  </si>
  <si>
    <t>Y - Matched Plus Research from Graham Turner</t>
  </si>
  <si>
    <t>SON OF JAMES LAMBERT MOORBY AND FANNY MOORBY; HUSBAND OF MARY ALICE MOORBY (nee Garner), OF 68, BROAD LANE, BRAMLEY. 66 Broad Lane in 1911 Census. Newspaper cutting has address of his wife at 46 Broad Lane, Moorside. Enlisted 1914.</t>
  </si>
  <si>
    <t>Mossop</t>
  </si>
  <si>
    <t>Army Roll of Honour/UK War Graves/Census/Probate</t>
  </si>
  <si>
    <t>Serre Road Cemetery No. 1 1.B.9</t>
  </si>
  <si>
    <t>15th Battalion, Prince of Wales's Own (West Yorkshire Regiment)</t>
  </si>
  <si>
    <t>Will Probate Address is 15 Salisbury Avenue. Armley, born Seascale, Cumbria Son of Isaac and Ann. - London Gazette 28/7/1917</t>
  </si>
  <si>
    <t>TR/8747</t>
  </si>
  <si>
    <t>Muff</t>
  </si>
  <si>
    <t>Armley Cemetery E.434</t>
  </si>
  <si>
    <t>46 Conference Whingate Armley Leeds, Occupation Assistant according to 1911 Census. Son of John and Mary Muff</t>
  </si>
  <si>
    <t>15/667</t>
  </si>
  <si>
    <t>QUEENS CEMETERY, PUISIEUX E.18</t>
  </si>
  <si>
    <t>B Company 15th Battalion Prince of Wales's Own (West Yorkshire Regiment)</t>
  </si>
  <si>
    <t>Son of Mrs. Sarah Musgrave, of 15, Patchett Place, Bramley, Leeds. Native of Pudsey, Leeds. According to War Grave records</t>
  </si>
  <si>
    <t>Myers</t>
  </si>
  <si>
    <t>Clement</t>
  </si>
  <si>
    <t>Auchonvillers Military Cemetery II.B.31</t>
  </si>
  <si>
    <t>Born Bramley and resident at 4 West View Terrace Bramley Leeds Yorkshire, Apprentice Turner, According to 1911 Census, Son of George and Martha</t>
  </si>
  <si>
    <t>15/671</t>
  </si>
  <si>
    <t>Naylor</t>
  </si>
  <si>
    <t>SERRE ROAD CEMETERY NO.1  I.B.50</t>
  </si>
  <si>
    <t>Born Armley, Residence Bramley according to Roll of Honour - Residence 7 Moorfield Avenue according to 1911 Census -( Presumed Dead Leeds Pals/Laurie Milner).</t>
  </si>
  <si>
    <t>Bramley Conservative Club Roll of Honour Members</t>
  </si>
  <si>
    <t>16th Battalion Prince of Wales's Own (West Yorkshire Regiment)</t>
  </si>
  <si>
    <t>Resident at 33 Cambridge Gardens, Husband of Mabel, Bramley According to War Graves records</t>
  </si>
  <si>
    <t>Newman</t>
  </si>
  <si>
    <t>m</t>
  </si>
  <si>
    <t>n</t>
  </si>
  <si>
    <t>ARRAS MEMORIAL Bay 4. France</t>
  </si>
  <si>
    <t>15th Bn. West Yorkshire Regiment (Prince of Wales's Own)</t>
  </si>
  <si>
    <t>HUSBAND OF MARY HANNAH FRANKLAND (FORMERLY NEWMAN), OF 8, LOWER DAISY HILL, MOORSIDE, BRAMLEY, LEEDS.</t>
  </si>
  <si>
    <t>North</t>
  </si>
  <si>
    <t>Dozinghem Military Cemetery III.A.9</t>
  </si>
  <si>
    <t>Guardsman</t>
  </si>
  <si>
    <t>73 Park Side Rd Bradford Yorkshire According to 1911 Census- Born Bradford/Enlisted Bradford According to Roll of Honour</t>
  </si>
  <si>
    <t>Oddy</t>
  </si>
  <si>
    <t>Grand Ravine Military Cemetery, Havrincourt B.28</t>
  </si>
  <si>
    <t>SON OF MARY ODDY, OF 8, PARKVILLE RD., BRAMLEY, LEEDS, AND THE LATE SAMUEL ODDY. Born Farnley. Occupation Dyer in 1911 Census</t>
  </si>
  <si>
    <t>Pankhurst</t>
  </si>
  <si>
    <t>1st/8th Battalion Prince of Wales's Own (West Yorkshire Regiment)</t>
  </si>
  <si>
    <t>SON OF MRS. SCHOLES, OF 13, WATERLOO TERRACE, WATERLOO LANE, BRAMLEY, YORKS; HUSBAND OF ISABELLA PANKHURST, OF 19, HEED PLACE, BURMANTOFTS, LEEDS. Father of 4 according to 1911 Census</t>
  </si>
  <si>
    <t>C/12708</t>
  </si>
  <si>
    <t>Parkin</t>
  </si>
  <si>
    <t>Thiepval Memorial Pier and Face 13 A and 13 B.</t>
  </si>
  <si>
    <t>21st Battlion King's Royal Rifle Corps</t>
  </si>
  <si>
    <t>SON OF WILLIAM HENRY AND CLARE PARKIN, OF I, NEW LEEDS, BRAMLEY, LEEDS.</t>
  </si>
  <si>
    <t>TynesideZ/11598</t>
  </si>
  <si>
    <t>Patrick</t>
  </si>
  <si>
    <t>Y-Matched Plus research from Nigel Glew</t>
  </si>
  <si>
    <t>St Peters Churchyard Screen Wall. Last part. 10. 5.</t>
  </si>
  <si>
    <t>Telegrapher</t>
  </si>
  <si>
    <t>RNVR "HM Drifter Alaburn"</t>
  </si>
  <si>
    <t>Fred Patrick was a Royal Navy Telephonist, Service number Z/11598. He died aged 19 years on 24/11/1918 at North Barracks, Walmer, Deal, Kent. His home address was recorded as 19 Wellington Grove, Bramley. He is buried at St Peter’s Church, Bramley, on 30/11/1918 grave R10-5. Records show he died of disease.According to records, he was serving as a Telephonist on HM Drifter ‘Alaburn’. HMS ALABURN, was a hired drifter, Admiralty No 744. Built 1912 and registered at Whitby-reg WY.169. Armament: 1-6pdr AA. It served from 1915 to 1919. However on the gravestone, he was shown as HMS Attentive. This was an an Adventure-class scout cruiser.</t>
  </si>
  <si>
    <t>Patterson</t>
  </si>
  <si>
    <t>Dernancourt Communal Cemetery Extension. III.J.32</t>
  </si>
  <si>
    <t>19th Battalion Machine Gun Corps</t>
  </si>
  <si>
    <t>Mistakenly shown as a Grandaughter on 1901 Census - 12 Cleopatra Mt (or similar) for address</t>
  </si>
  <si>
    <t>15/1757</t>
  </si>
  <si>
    <t>Paul</t>
  </si>
  <si>
    <t xml:space="preserve">GROVE TOWN CEMETERY, MEAULTE I.H.4 </t>
  </si>
  <si>
    <t>1st Battalion Prince of Wales's Own (West Yorkshire Regiment)</t>
  </si>
  <si>
    <t>Son of Walter Paul, of 7, Barkers Place, Bell Lane, Bramley, Yorks. Native of Leeds.</t>
  </si>
  <si>
    <t>Pawson</t>
  </si>
  <si>
    <t>Benjamin Waite</t>
  </si>
  <si>
    <t>WORMS (HOCHHEIM HILL) CEMETERY Screen Wall. Germany</t>
  </si>
  <si>
    <t>Remembered on Grave in Bramley Baptist Graveyard Section 7.189</t>
  </si>
  <si>
    <t>1st/7th Bn. West Yorkshire Regiment (Prince of Wales's Own)</t>
  </si>
  <si>
    <t xml:space="preserve">SON OF JONATHAN AND CLARA PAWSON, OF 1, PROSPECT PLACE, BRAMLEY, LEEDS.Resident in 1911 at 11 Farrars Yard, Journeyman Carpenter. </t>
  </si>
  <si>
    <t>DM2/164938</t>
  </si>
  <si>
    <t>Pearson</t>
  </si>
  <si>
    <t>MIKRA BRITISH CEMETERY, KALAMARIA, Salonika. Grave 1580</t>
  </si>
  <si>
    <t>Resident may be 15 Bewley Street Leeds ( Name Match on Army Service Records). Probable 1911 Census Match to 8 Ducie Street, New Wortley.Son of George Boyes and Elizabeth Pearson of 8 Ducie Street.</t>
  </si>
  <si>
    <t>GRAND RAVINE BRITISH CEMETERY, HAVRINCOURT B.20</t>
  </si>
  <si>
    <t>Son of Benjamin and Mary Alice Pearson, of 16, Calenso Rd., Holbeck, Leeds.</t>
  </si>
  <si>
    <t>Pemberton</t>
  </si>
  <si>
    <t>63 Elder Road Bramley According to 1911 Census, Cart Driver</t>
  </si>
  <si>
    <t>Proctor</t>
  </si>
  <si>
    <t>Midgley</t>
  </si>
  <si>
    <t>CHATHAM NAVAL MEMORIAL 2 United Kingdom</t>
  </si>
  <si>
    <t>(RFR/CH/B/3906). H.M.S. "Hawke." Royal Navy</t>
  </si>
  <si>
    <t>SON OF GEORGE AND ELIZABETH PROCTOR, OF BRAMLEY, LEEDS; HUSBAND OF SARAH ELIZABETH PROCTOR, OF II, PARK AVENUE, HYDE PARK RD., LEEDS.</t>
  </si>
  <si>
    <t>15/737</t>
  </si>
  <si>
    <t>L/Corporal</t>
  </si>
  <si>
    <t>SON OF WILLIAM JAMES AND JANE ANN PROCTER, OF 5, ROSEMONT AVENUE, BRAMLEY, LEEDS. Previously lived at 3 Nansen Mount, Apprentice Organ Pipe Voier in 1911 Census</t>
  </si>
  <si>
    <t>TynesideZ/10843</t>
  </si>
  <si>
    <t>Pullan</t>
  </si>
  <si>
    <t>Army Roll of Honour/UK War Graves/Census/Births/Navy Records</t>
  </si>
  <si>
    <t>Chatham Naval Memorial 31, Killed in action with enemy submarine off The Lizard</t>
  </si>
  <si>
    <t>Royal Naval Volunteer Reserve - SS Bamse</t>
  </si>
  <si>
    <t>21 Swinnow Rd Bramley, Leather Trade Seasoning, Buried at Sea, Mother, Sarah, 2 Back Lane, Bramley in UK Graves Roll</t>
  </si>
  <si>
    <t>Race</t>
  </si>
  <si>
    <t>Boulogne Eastern Part IV U K Graves P-Z - VIII.C.69</t>
  </si>
  <si>
    <t>A/L/Corporal</t>
  </si>
  <si>
    <t>"A" Company 6th Battalion  King's Own (Yorkshire Light Infantry)</t>
  </si>
  <si>
    <t>Son of William and Betsy Ann Race, of 43, Aston Rd., Bramley, Leeds. One of five brothers to enlist, Wounded by shrapnel, 14/12/1915, died in Hospital Boulogne, employed at Messrs. Gill Tannery, Guiseley.</t>
  </si>
  <si>
    <t>15/1737</t>
  </si>
  <si>
    <t>Memorial in Vis-en-Artois Panel 4</t>
  </si>
  <si>
    <t>1st/5th Battalion Prince of Wales's Own (West Yorkshire Regiment)</t>
  </si>
  <si>
    <t>Son of William and Betsy Ann Race, of 43, Aston Rd., Bramley, Leeds. Aslso residence in 1911 Census (Brother also KIA)</t>
  </si>
  <si>
    <t>Rawson</t>
  </si>
  <si>
    <t>Remembered on Grave in Bramley Baptist Graveyard Section 8.166</t>
  </si>
  <si>
    <t>SON OF THE LATE MR. AND MRS. RAWSON; HUSBAND OF ELIZABETH SCARBRO (FORMERLY RAWSON), OF 8, MOUNT PLEASANT, WHITECOTE HILL, BRAMLEY, LEEDS. 1911 Census, 30 Broad Lane.</t>
  </si>
  <si>
    <t>Reddyhoff</t>
  </si>
  <si>
    <t>Tyne Cot Memorial Panel 4 to 6 and 162.</t>
  </si>
  <si>
    <t>"D" Bty. 246th Bde. Royal Field Artillery</t>
  </si>
  <si>
    <t>SON OF MR. AND MRS. WALTER REDDYHOFF, OF 1, SOUTH END MOUNT, BRAMLEY, LEEDS. ENLISTED NOV., 1914.</t>
  </si>
  <si>
    <t>Rhodes</t>
  </si>
  <si>
    <t>John Edward</t>
  </si>
  <si>
    <t>POZIERES MEMORIAL Panel 19 to 21. France</t>
  </si>
  <si>
    <t>11th Bn. Royal Fusiliers</t>
  </si>
  <si>
    <t>SON OF JOHN AND CHRISTIANA RHODES, OF 20, TRILBY ST., SWINNOW, BRAMLEY, LEEDS.</t>
  </si>
  <si>
    <t>Rider</t>
  </si>
  <si>
    <t>John William</t>
  </si>
  <si>
    <t>DOULLENS COMMUNAL CEMETERY EXTENSION NO.2 II. C. 10. France</t>
  </si>
  <si>
    <t>2nd/7th Bn. West Yorkshire Regiment (Prince of Wales's Own)</t>
  </si>
  <si>
    <t>ONLY SON OF JAMES WILLIAM AND RUTH RIDER, OF STANNINGLEY, LEEDS; HUSBAND OF MARY GREENWOOD RIDER, OF 3, MILL LANE, BROAD LANE, BRAMLEY, LEEDS. WOUNDED AT ARRAS, 11TH APL. 1917.</t>
  </si>
  <si>
    <t>LA BRIQUE MILITARY CEMETERY NO.2 I.E.35</t>
  </si>
  <si>
    <t>9th Battalion Prince of Wales's Own (West Yorkshire Regiment)</t>
  </si>
  <si>
    <t>Son of John and Mary H. Rider, of Bramley, Leeds.</t>
  </si>
  <si>
    <t>Riley</t>
  </si>
  <si>
    <t>DIVISIONAL COLLECTING POST CEMETERY AND EXTENSION II.A.16</t>
  </si>
  <si>
    <t>1st Battalion Northumberland Fusiliers</t>
  </si>
  <si>
    <t>17 Bath Lane, Dyer According to 1911 Census, Joined TA 1908</t>
  </si>
  <si>
    <t>Final resting place unknown. Name listed on the Vis-en-Artois Memorial, Panel 9.</t>
  </si>
  <si>
    <t>13th Battalion Durham Light Infantry</t>
  </si>
  <si>
    <t>3 Wilson Place According to 1911 Census</t>
  </si>
  <si>
    <t>TYNE COT MEMORIAL Panel 19 to 23 and 162. Belgium</t>
  </si>
  <si>
    <t>10th Bn. Northumberland Fusiliers</t>
  </si>
  <si>
    <t>SON OF JAMES AND FLORENCE RILEY, OF 3, WILSON PLACE, TOWN ST., BRAMLEY, LEEDS.</t>
  </si>
  <si>
    <t>Roberts</t>
  </si>
  <si>
    <t>Benjamin Redmayne</t>
  </si>
  <si>
    <t>Friends and family via YEP Press Release</t>
  </si>
  <si>
    <t>Etaples Military Cemetery XII.A.2</t>
  </si>
  <si>
    <t>Son of Thomas and Nelly Redmayne Roberts. of Wortley. Leeds. (Died of Wounds) Photo of Gravestone. 27 Morris Row, Lower Wortley accortding to 1911 Census, Father was a Winder born 1871. Parents moved to 27 Seymour Street.</t>
  </si>
  <si>
    <t>LIJSSENTHOEK MILITARY CEMETERY</t>
  </si>
  <si>
    <t>United Methodist Church  Rodley</t>
  </si>
  <si>
    <t>1st/2nd Bty. 1st/1st (West Riding) Bde. Royal Field Artillery</t>
  </si>
  <si>
    <t>Husband of Amy Roberts, of 24, Cowley Rd., Rodley, Leeds. Engineer at Booth Brothers, Rodley. Rservist for four years with the "Bramley Battery". Repairing telephone wires when hit by shrapnel and died of wounds.</t>
  </si>
  <si>
    <t>Robinson</t>
  </si>
  <si>
    <t>SAILLY-LABOURSE COMMUNAL CEMETERY EXTENSION G.8</t>
  </si>
  <si>
    <t>6th Battalion Alexandra, Princess of Wales's Own (Yorkshire Regiment)</t>
  </si>
  <si>
    <t>SON OF JAMES AND FLORENCE ROBINSON, OF 7, PROSPECT PLACE, BRAMLEY, LEEDS.</t>
  </si>
  <si>
    <t>Ross</t>
  </si>
  <si>
    <t>Alfred H.</t>
  </si>
  <si>
    <t>Army Pension Records/1911 Census/Death Index</t>
  </si>
  <si>
    <t>CONDE-SUR-L'ESCAUT COMMUNAL CEMETERY A.51</t>
  </si>
  <si>
    <t>Son of Johnson and Mary Ann Ross, of 15 Highfield Place, Bramley, Leeds; husband of Ida Ross, of 17, Radcliffe Terrace, Pudsey, Leeds.</t>
  </si>
  <si>
    <t xml:space="preserve">Y - Matched </t>
  </si>
  <si>
    <t>VLAMERTINGHE MILITARY CEMETERY II.D.5</t>
  </si>
  <si>
    <t>2nd Battalion Kings Own Scottish Borders</t>
  </si>
  <si>
    <t>Born/Resident Leeds According to UK Army Records Believe son of Mary Ross, born Q1 1895</t>
  </si>
  <si>
    <t>GREVILLERS BRITISH CEMETERY XV.E.14</t>
  </si>
  <si>
    <t>5th Battalion Machine Gun Corps (Infantry)</t>
  </si>
  <si>
    <t>Son of Johnson and Mary Ann Ross, of 15, Highfield Place, Bramley, Leeds. Brother also KIA</t>
  </si>
  <si>
    <t>Noble</t>
  </si>
  <si>
    <t>St. Peters Churchyard Screen Wall. Last part. 9. 25.</t>
  </si>
  <si>
    <t>Shoeing Smith</t>
  </si>
  <si>
    <t>Noble Ross, born 1891 at Bradford. Regular Soldier  Service No 64494. Gunner and Shoeing Smith, 29th Battery Royal Field Artillery. This is a fascinating one, I have managed to find a transcript of his post prisoner of war debrief which is attached. He was a regular soldier and wounded at Mons in August 1914 with shrapnel in his arm. The field hospital he was in was captured by the Germans in September 1914 and he was taken to Germany to various hospitals and camps. His treatment was good. His Medal Record shows he was Discharged 17/05/1916.  He was born at Clayton, Bradford, the son of Benjamin Ross from Burley, Leeds and Mother Martha E Ross from Greetland, Halifax. In 1891 he was living at Under Hill Farm, Thornton, Bradford. In 1901 at 12 Daisy Hill, Bramley. In 1911 he'd was a gunner in the Royal Field Artillery No 3 Depot, West Derby, Liverpool. In 1914 at the time of his capture he lived at 8 Enfield Terrace, Back Lane, Bramley. He died at The Crown Hotel, Town Street, Stanningley on 09/11/1918 and was buried on 13/11/1918.He was awarded the British War Medal, Victory Medal and 1914 medal and his probate left to his brother was £460. Licensee and possibly died during Flu pandemic.</t>
  </si>
  <si>
    <t>Routledge</t>
  </si>
  <si>
    <t>Claude John Edward</t>
  </si>
  <si>
    <t>KORTRIJK (ST. JAN) COMMUNAL CEMETERY A.58</t>
  </si>
  <si>
    <t>1st Battalion, Suffolk Regiment</t>
  </si>
  <si>
    <t>Son of John and Kezia Routledge, of 9, The Crescent, Town St., Bramley, Leeds.</t>
  </si>
  <si>
    <t>Rushworth</t>
  </si>
  <si>
    <t>Leslie</t>
  </si>
  <si>
    <t>Israel</t>
  </si>
  <si>
    <t>JERUSALEM WAR CEMETERY B.77</t>
  </si>
  <si>
    <t>1st/5th Battalion Somerset Light Infantry</t>
  </si>
  <si>
    <t>SON OF JOHN AND ALICE H. RUSHWORTH, OF "TUDORHOLME," HOUGHLEY LANE, BRAMLEY, LEEDS.</t>
  </si>
  <si>
    <t>Rutherford</t>
  </si>
  <si>
    <t>1 West Moor Street Bramley, Baptised St. Peters, 8/12/1897, DOB 31/10/1897. Son of William and Eliza Alice. In 1911 occupation was  Doffer Worsted Spinning</t>
  </si>
  <si>
    <t>Sanders</t>
  </si>
  <si>
    <t>POZIERES BRITISH CEMETERY, OVILLERS-LA BOISSELLE IV.S.36</t>
  </si>
  <si>
    <t>10th Battalion Duke of Wellington's (West Riding Regiment)</t>
  </si>
  <si>
    <t>Born in Bramley, living in Eccleshill</t>
  </si>
  <si>
    <t>15/1545</t>
  </si>
  <si>
    <t>Scawbord</t>
  </si>
  <si>
    <t>Army Roll of Honour/Medals/Census - Family Tree</t>
  </si>
  <si>
    <t>Y - Matched Plus Research from Damon Sugden</t>
  </si>
  <si>
    <t>Liberal Club (just inside door)</t>
  </si>
  <si>
    <t>"D" Company 15th Battalion Prince of Wale's Own (West Yorkshire Regiment)</t>
  </si>
  <si>
    <t>Son of the late John Albert and Hannah Scawbord, of 14, Wellington Terrace, Bramley, Leeds. According to War Grave Records.Born Tadcaster, 1888. Featured on Leeds Pals  -Web Site - His brother, Albert was in the Artillery. Enlisted on Recruiting Tram, June 14th 1915 en route from Bramley to Pudsey.</t>
  </si>
  <si>
    <t>Scholes</t>
  </si>
  <si>
    <t>Boulogne East Cemetery VIII.I.84</t>
  </si>
  <si>
    <t>Listed as Tyneside Irish</t>
  </si>
  <si>
    <t>Remembered on Grave in Bramley Baptist Graveyard Section 8.119</t>
  </si>
  <si>
    <t>Born Bramley, Residence Wesleyan Chapel House Rodley Leeds, Stonemason According to 1911 Census, Son of William and June of 11 Prospect Place, Rodley</t>
  </si>
  <si>
    <t>Senior</t>
  </si>
  <si>
    <t>Charles Frederick</t>
  </si>
  <si>
    <t>17th Battalion Prince of Wales's Own (West Yorkshire Regiment)</t>
  </si>
  <si>
    <t xml:space="preserve"> Born Bramley Son of Robert and Jane Senior of Bramley Yorks; husband of Esther Senior of 19 Aaron's Row Kirkstall According to enlistment/Grave Records </t>
  </si>
  <si>
    <t>Shaw</t>
  </si>
  <si>
    <t>LONE PINE MEMORIAL 44 Turkey (including Gallipoli)</t>
  </si>
  <si>
    <t>15th Bn. Australian Infantry, A.I.F.</t>
  </si>
  <si>
    <t>SON OF WILLIAM AND RUTH SHAW; HUSBAND OF JESSIE SHAW, OF 11, WARREL'S GROVE, BRAMLEY, LEEDS, ENGLAND. NATIVE OF DEWSBURY.</t>
  </si>
  <si>
    <t>Shires</t>
  </si>
  <si>
    <t>SUCRERIE MILITARY CEMETERY, COLINCAMPS I.J.22</t>
  </si>
  <si>
    <t>G Coy. 1st/10th Bn. Manchester Regiment</t>
  </si>
  <si>
    <t>Son of Herbert and Mary Elizabeth Shires, of Hare Park Cottages, Pudsey Rd., Hough End, Bramley, Leeds.</t>
  </si>
  <si>
    <t>Shuter</t>
  </si>
  <si>
    <t>TYNE COT CEMETERY XXIX. A. 20. Belgium</t>
  </si>
  <si>
    <t>Remembered in St.Peter's Churchyard SNS Row1 Grave 5</t>
  </si>
  <si>
    <t>SON OF JAMES AND MARY JANE SHUTER, OF 5, BATH ST., BRAMLEY, LEEDS. Died at Ypres</t>
  </si>
  <si>
    <t>Shutt</t>
  </si>
  <si>
    <t>LIGNY-ST. FLOCHEL BRITISH CEMETERY, AVERDOINGT II. E. 8. France</t>
  </si>
  <si>
    <t>6th Bn. Lincolnshire Regiment</t>
  </si>
  <si>
    <t>SON OF MARY SHUTT, OF 8, ELLIS YARD, BRAMLEY, NR. LEEDS.</t>
  </si>
  <si>
    <t>Simpson</t>
  </si>
  <si>
    <t>OUTTERSTEENE COMMUNAL CEMETERY EXTENSION, BAILLEUL IV.B.35</t>
  </si>
  <si>
    <t>15/17th/Prince of Wales's Own (West Yorkshire Regiment)</t>
  </si>
  <si>
    <t>Born Bramley according to UK Roll of Honour - Copy of his DCM Citation on file. - 1911 Census - Resident 2 Warrels Avenue, Son of Walter and Sarah Elizabeth married 1890. Parents buried in Bramley Baptist Section 6, Grave 211. Born Q2 1892.</t>
  </si>
  <si>
    <t>May be on Dewsbury</t>
  </si>
  <si>
    <t>Bramley Conservative Club Roll of Honour Non - Members (as George H. Simpson) Bancourt British Cemetery III.A.6</t>
  </si>
  <si>
    <t>2nd/4th Battalion Kings Own Yorkshire Light Infantry</t>
  </si>
  <si>
    <t>Husband of Edith Simpson, of 17, Elizabeth Terrace, Woodville, Leeds Rd., Dewsbury. Possible marriage to Edith Auty Q3 1915</t>
  </si>
  <si>
    <t>Thomas Gladstone</t>
  </si>
  <si>
    <t>Y-Matched with Friends and Family additional</t>
  </si>
  <si>
    <t>St. Peters Churchyard Screen Wall. New part. 16. 13.</t>
  </si>
  <si>
    <t>Son of William and Sarah Ann Simpson; husband of Ellie Simpson, of Carnarvon, Western Australia. Served in South African War</t>
  </si>
  <si>
    <t>Sinclair</t>
  </si>
  <si>
    <t>FAENZA COMMUNAL CEMETERY, Italy I.F.6</t>
  </si>
  <si>
    <t>Remembered in St.Peters Churchyard, Last New Piece, Row 14 Grave 5.</t>
  </si>
  <si>
    <t>102nd Company Royal Regt of Arty (Royal Garrn Arty)</t>
  </si>
  <si>
    <t>Son of Arthur and Maria Sinclair, of Bramley; husband of Annis E. Sinclair, of 19, Bramley St., Bramley, Leeds. 4 Nansen View in 1911 Census</t>
  </si>
  <si>
    <t>SON OF MRS. ELIZABETH SINCLAIR, OF 15, ENDIVE ST., BRAMLEY, LEEDS, YORKS.</t>
  </si>
  <si>
    <t>S/11110</t>
  </si>
  <si>
    <t>L´Homme Mort British Cemetery, Ecoust-St.Mein I.E.4</t>
  </si>
  <si>
    <t>A/Corporal</t>
  </si>
  <si>
    <t>8th Battalion Rifle Brigade (The Prince Consort's Own)</t>
  </si>
  <si>
    <t>4 New Leeds, Newlay Bramley Leeds</t>
  </si>
  <si>
    <t>Smart</t>
  </si>
  <si>
    <t>Army Roll of Honour/UK War Graves/Find A Grave</t>
  </si>
  <si>
    <t>Departement du Pas-de-Calais, Nord-Pas-de-Calais, France Browns Copse Cemetry I.B.32</t>
  </si>
  <si>
    <t>Northumberland Fusiliers  27th Battalion (Tyneside Irish), Formerly West Yorkshire Regiment</t>
  </si>
  <si>
    <t>Son of John Ford Smart and Emily Smart, of Wood Nook,. Upper Meanwood, Leeds. According to Grave Records</t>
  </si>
  <si>
    <t>Smith</t>
  </si>
  <si>
    <t>Egypt</t>
  </si>
  <si>
    <t>ALEXANDRIA (HADRA) WAR MEMORIAL CEMETERY H.81</t>
  </si>
  <si>
    <t>Remembered on Family Grave in St. Peter's Churchyard, LNP 4-13</t>
  </si>
  <si>
    <t>300th Siege Bty.  Royal Garrison Artillery</t>
  </si>
  <si>
    <t>Born Batley in 1887 Husband ofMary Elizabeth (formerly Sinclair) M. 30/10/1909  at St. Peter's, lived 4, Bell Lane, Bramley, Leeds.Enlisted 05/12/1915. Taken ill with Influenza on 1/1/1919, Died 5.15 am in hospital on 8th Jan.</t>
  </si>
  <si>
    <t>George Schmidt</t>
  </si>
  <si>
    <t>Shown as "Alias"  due to family name, believed to be 28th Battalion AIF</t>
  </si>
  <si>
    <t>As George Schmidt in Parish of St. Peter in 1891 Census</t>
  </si>
  <si>
    <t>MC</t>
  </si>
  <si>
    <t>GEZAINCOURT COMMUNAL CEMETERY EXTENSION II.G.15</t>
  </si>
  <si>
    <t>Bramley Conservative Club</t>
  </si>
  <si>
    <t>Adjutant, 15th Battalion, West Yorkshire Regiment (Prince of Wales's Own)</t>
  </si>
  <si>
    <t>Son of Septimus and Ann Smith, of 85, Westover Rd., Bramley, Leeds. - HIS BROTHER WAS ALSO KILLED</t>
  </si>
  <si>
    <t>Bramley Conservative Club Roll of Honour Members - Le Touret Memorial Panel 32 and 33</t>
  </si>
  <si>
    <t>1st Battalion King's Royal Rifle Corps</t>
  </si>
  <si>
    <t>Son of Septimus and Ann Smith, of 85, Westover Rd., Bramley, Leeds.</t>
  </si>
  <si>
    <t>MOYENNEVILLE (TWO TREE) CEMETERY A.7</t>
  </si>
  <si>
    <t>D Bty. 74th Bde. Royal Field Artillery</t>
  </si>
  <si>
    <t>Son of John William and Elizabeth Smith, of 20, Atlanta St., Bramley, Leeds. Worked at Sloan and Davidson, Swinnow, Photos available.</t>
  </si>
  <si>
    <t>Sowden</t>
  </si>
  <si>
    <t>Menin Gate, Ypres Panel 11</t>
  </si>
  <si>
    <t>Residing in Horsforth according to 1901 census - Residing in Belgravia (Barracks) in 1911 Census as serving in 2nd Battalion, so regular soldier</t>
  </si>
  <si>
    <t>La Ferte-Sous-Jouarre Memorial</t>
  </si>
  <si>
    <t>Born Leeds, believe Name and age match from 1911 Census to 64 Club Row Kirkstall. Son of Allan and Ruth Sowden, 31 Moor Field Avenue Armley and husband of the late Ada Sowden.</t>
  </si>
  <si>
    <t>Bramley Conservative Club Roll of Honour Non - Members (as Harry Sowden)</t>
  </si>
  <si>
    <t>RATION FARM MILITARY CEMETERY, LA CHAPELLE-D'ARMENTIERES V.C.21</t>
  </si>
  <si>
    <t>3rd Bty. 1st (West Riding) Bde. Royal Field Artillery</t>
  </si>
  <si>
    <t>Son of Arthur and Phoebe Ann Sowden, of 7, Croft Terrace, Farnley, Leeds.</t>
  </si>
  <si>
    <t>Lawrence</t>
  </si>
  <si>
    <t>Berlin South Western Cemetery IV.D.8</t>
  </si>
  <si>
    <t>22nd Battalion (Tyneside Scottish) Northumberland Fusiliers</t>
  </si>
  <si>
    <t>5 Mill Lane Bramley  in 1901 Census. Born April to June Quarter, 1896. Son of Edwin and Hannah</t>
  </si>
  <si>
    <t>Saint Aubert British Cemetery. V.D.22</t>
  </si>
  <si>
    <t>Son of William and Mary E. Sowden, of Pudsey, Leeds.</t>
  </si>
  <si>
    <t>Splain</t>
  </si>
  <si>
    <t>Timothy</t>
  </si>
  <si>
    <t>St.Peters Churchyard Screen Wall. New part. 12. 43.</t>
  </si>
  <si>
    <t>Buried St.Peters</t>
  </si>
  <si>
    <t>R/16029</t>
  </si>
  <si>
    <t>Stackhouse</t>
  </si>
  <si>
    <t>Y - Matched Plus Research from Nigel Glew</t>
  </si>
  <si>
    <t>Menin Gate Panel 51 and 53</t>
  </si>
  <si>
    <t>Remembered on Family Grave in St. Peter's Churchyard, LNP 2-23</t>
  </si>
  <si>
    <t>27 Scarbro Terrace Bramley According to 1911 Census, 5 Station Terrace Bramley on Enlistment Papers - His father Frederick also served in Royal Defence Corps (33428) from 22/08/1916 to 22/03/1919 enlisting at age 51. Mother was Elizabeth</t>
  </si>
  <si>
    <t>4/8636</t>
  </si>
  <si>
    <t>Standish</t>
  </si>
  <si>
    <t>Charles Arthur</t>
  </si>
  <si>
    <t>28 Intake Road Off Intake Road</t>
  </si>
  <si>
    <t>Stead</t>
  </si>
  <si>
    <t>Best Match by Name/Age is Fred Stead, 22 Smith Row, Bramley According to 1911 Census, age is not on Army Records- Son of Mrs Edith Smith, 22 Smith Row</t>
  </si>
  <si>
    <t>Stephenson</t>
  </si>
  <si>
    <t>Clifford</t>
  </si>
  <si>
    <t>ROME (TESTACCIO) PROTESTANT CEMETERY 3rd Zone. 3rd Sect. 5th Row. Italy</t>
  </si>
  <si>
    <t>79th Gen. Hosp. Royal Army Medical Corps</t>
  </si>
  <si>
    <t>HUSBAND OF ELEANOR STEPHENSON, OF 11, ASTON ST., BRAMLEY, LEEDS.</t>
  </si>
  <si>
    <t>105151</t>
  </si>
  <si>
    <t>LADYWELL CEMETERY Screen Wall. D. 3185. United Kingdom</t>
  </si>
  <si>
    <t>35th Coy Royal Army Medical Corps</t>
  </si>
  <si>
    <t>SON OF GEORGE WILLIAM AND MARTHA ANN STEPHENSON, OF BRAMLEY; HUSBAND OF ELLEN MAUDE STEPHENSON, OF 6, QUEEN'S SQUARE, OUTGANG, BRAMLEY, LEEDS.</t>
  </si>
  <si>
    <t>Joseph William Bennallick</t>
  </si>
  <si>
    <t>Saint Sever Cemetery A.4.25</t>
  </si>
  <si>
    <t>Born Bolton, Lived Pudsey according to Roll of Honour - Married St.Peters Bramley to Grace Horsley Jones, 23rd May 1914, Lorriemans Fold Pudsey is his address. Died of Wounds. Married</t>
  </si>
  <si>
    <t>GWALIA CEMETERY I. F. 36. Belgium</t>
  </si>
  <si>
    <t>"A" Bty. 245th Bde. Royal Field Artillery</t>
  </si>
  <si>
    <t>SON OF JAMES C. AND EMMA STEPHENSON, OF 12, BYWATER ROW, BRAMLEY, LEEDS.</t>
  </si>
  <si>
    <t>G/63149</t>
  </si>
  <si>
    <t>Stringer</t>
  </si>
  <si>
    <t>VIS-EN-ARTOIS MEMORIAL Panel 8-9. France</t>
  </si>
  <si>
    <t xml:space="preserve"> Middlesex Regiment</t>
  </si>
  <si>
    <t>HUSBAND OF MARGARET JANE STRINGER, OF 17, BATH AVENUE, BRAMLEY, LEEDS.</t>
  </si>
  <si>
    <t>Stubley</t>
  </si>
  <si>
    <t>Albert Maurice</t>
  </si>
  <si>
    <t>SON OF MR. AND MRS. J. STUBLEY, OF 5, NANSON PLACE, BRAMLEY, LEEDS. Previously 15 Bramley Place</t>
  </si>
  <si>
    <t>Sutcliffe</t>
  </si>
  <si>
    <t>AUBIGNY COMMUNAL CEMETERY EXTENSION II.F.23</t>
  </si>
  <si>
    <t>18th Battalion West Yorkshire Regiment (Prince of Wales's Own)</t>
  </si>
  <si>
    <t>SON OF J. K. AND L. SUTCLIFFE, OF 6, QUARRY VIEW TERRACE, HOUGH END, BRAMLEY, LEEDS.</t>
  </si>
  <si>
    <t>Tate</t>
  </si>
  <si>
    <t>9th Bn. West Yorkshire Regiment (Prince of Wales's Own)</t>
  </si>
  <si>
    <t>SON OF THOMAS AND ALBERTA ANN TATE, OF 2, LOWER DAISY HILL, BRAMLEY, LEEDS.</t>
  </si>
  <si>
    <t>M/10541</t>
  </si>
  <si>
    <t>Taylor</t>
  </si>
  <si>
    <t>Charles Edward</t>
  </si>
  <si>
    <t>Navy Graves/Baptism Records</t>
  </si>
  <si>
    <t>Y - Matched Plus Research from Ian Johnstone</t>
  </si>
  <si>
    <t>Bramley Conservative Club Roll of Honour None Members (as Charles Taylor)</t>
  </si>
  <si>
    <t xml:space="preserve"> E.L.E.P.M.C. Plate  now at St.John's Methodists, Stanningley</t>
  </si>
  <si>
    <t>Bramley Baptist Graveyard  Section 5.95</t>
  </si>
  <si>
    <t>Cook 2nd Class</t>
  </si>
  <si>
    <t>Baptised Bramley, Died of Disease Buried  Zion Baptist Burial Ground, Hough Lane, According to Navy Grave Rolls -  Father (Edward) 363 Queens Terrace, Stanningley. Buried Bramley Baptist. Mother Eliza. Worsted Doffer as occupation in 1911 Census</t>
  </si>
  <si>
    <t>Netley Military Cemetery C.E. 1674.</t>
  </si>
  <si>
    <t>1st West Riding Field Amb. Royal Army Medical Corps</t>
  </si>
  <si>
    <t>Son of Jane Ann Taylor, of 47, Simpson St., Armley, Leeds, and the late George Taylor.</t>
  </si>
  <si>
    <t>Cambrai Memorial Panel 13</t>
  </si>
  <si>
    <t>Born and Enlisted in Oldham (on 1891/1901/1911 Censuses) All details shown correct</t>
  </si>
  <si>
    <t>15/885</t>
  </si>
  <si>
    <t>Thompson</t>
  </si>
  <si>
    <t>Remembered Grave in Bramley Baptist Graveyard Section 3 Plot 119A</t>
  </si>
  <si>
    <t>"A" Company 15th Battalion West Yorkshire Regiment (Prince of Wales's Own)</t>
  </si>
  <si>
    <t>Son of William and Alice Naomi Thompson, of 154, Lower Town St., Bramley, Leeds. Brother also KIA - Known as Norman.</t>
  </si>
  <si>
    <t>BUCQUOY ROAD CEMETERY, FICHEUX  I.C.12</t>
  </si>
  <si>
    <t>2nd Battalion Royal Wesh Fusiliers</t>
  </si>
  <si>
    <t>Son of William and Alice Naomi Thompson, of 154, Lower Town St., Bramley, Leeds. Brother also KIA</t>
  </si>
  <si>
    <t>Thornton</t>
  </si>
  <si>
    <t>Bramley Conservative Club Roll of Honour Members - St Peters Churchyard Screen Wall, Last Part 10.10</t>
  </si>
  <si>
    <t>Buried St.Peters 36 Grahamthorpe Bramley according to  Probate Records - Greengrocer in 1911, Son of Arthur and Ann Elizabeth Thornton, Bell Ringer and rang 3 peals for Yorkshire Association. Peal to be rung on his Centenary.Ernest Thornton died 05/01/1919. Buried 09/01/1919 grave R10-10. Son of Arthur and Ann Elizabeth Thornton. In 1911 census he has shown as a self employed green grocer. 40th Reserve Battery. Royal Horse Artillery. Driver 126512. Awarded British War Medal and Victory Medal. No further details of his military records. However the 40th was the Remount Training Unit. No.8 Camp, Bulford. This was part of the 2C Reserve Brigade. In 1901 lived at 24 Station Place, Bramley. 1911 and death at 38 Granhamthorpe, Bramley.Probate 1919 £154 13/9d to father Arthur Thornton.</t>
  </si>
  <si>
    <t>Thorpe</t>
  </si>
  <si>
    <t>Maing Communal Cemetry Extension B.2</t>
  </si>
  <si>
    <t>Born and Resident in Bramley according to UK Roll of Honour  - Believed 31 Aston Street Bramley - Name match in 1911 Census</t>
  </si>
  <si>
    <t>Thrippleton</t>
  </si>
  <si>
    <t>Cement House Cemetery Langemark-Poelkapelle III.F.11</t>
  </si>
  <si>
    <t>1st/4th Battalion Seaforth Highlanders (Ross-shire Buffs, the Duke of Albany's)</t>
  </si>
  <si>
    <t>36 Somerset Road Pudsey Yorks - Brother of Austin Thrippleton (below).</t>
  </si>
  <si>
    <t>Tidds</t>
  </si>
  <si>
    <t>Army Roll of Honour/UK War Graves/Census Plus Lynn Groves</t>
  </si>
  <si>
    <t>Roclincourt Valley Cemetry I.B.10</t>
  </si>
  <si>
    <t>25th Battalion Northumberland Fusiliers (Tyneside Irish), Formerly West Yorkshire Regiment</t>
  </si>
  <si>
    <t xml:space="preserve">8 Bell Grove Bramley Leeds, Born 11 Oct 1890 baptised 22 Mar 1891 St Peters Bramley parents Edward Charles and Lelia Tidds nee Mathers.   Edward was born Germany/Prussia so the spelling of the Surname differs. Parents are buried St Peters Bramley. 1891,1901 and 1911 Census living Bell Lane/Bell Grove Bramley.   Albert has 6 siblings. Albert was married 1 Aug 1914 at St Peters Bramley to Florrie Briggs and they had 1 child Mabel born 25 Jan 1915.
</t>
  </si>
  <si>
    <t>Tierney</t>
  </si>
  <si>
    <t>FIFTEEN RAVINE BRITISH CEMETERY, VILLERS-PLOUICH Sp.Mem.  B.9</t>
  </si>
  <si>
    <t>81st Field Coy. Royal Engineers</t>
  </si>
  <si>
    <t>Son of Mrs. Elizabeth Tiffany, of Bramley, Leeds; husband of Ellen Maud Tierney, of 1, School Lane, Greengate, Malton, Yorks.</t>
  </si>
  <si>
    <t>S/43036</t>
  </si>
  <si>
    <t>Tiffany</t>
  </si>
  <si>
    <t>Cement House Cemetery, Belgium XIII.A.45</t>
  </si>
  <si>
    <t>Remembered on Grave in Bramley Baptist Graveyard Section 1.82</t>
  </si>
  <si>
    <t>Matched to Leonard, 285 Broad Lane, Bramley, Farm Labourer according to 1911 Census. Reported MIA and then buried/reburied in January 1921. Son of Joseph (died 1905) and Mary Elizabeth (died 1931) family Grave in Bramley Baptists.</t>
  </si>
  <si>
    <t>Tindall</t>
  </si>
  <si>
    <t>John Charles</t>
  </si>
  <si>
    <t>Y-Matched with additional detail from relative David Jones</t>
  </si>
  <si>
    <t>Ploegsteert Memorial Panels 3 and 4</t>
  </si>
  <si>
    <t>70 Aston View Bramley Leeds, Played Rugby League for Batley scoring two tries in the Yorkshire Cup, 1912. Commonly known as "Jack". One of 10 men in shell hole which had direct hit killing 5.</t>
  </si>
  <si>
    <t>4/7954</t>
  </si>
  <si>
    <t>Tingle</t>
  </si>
  <si>
    <t>Walker</t>
  </si>
  <si>
    <t>HILL 10 CEMETERY II. F. 1. Turkey (including Gallipoli)</t>
  </si>
  <si>
    <t>SON OF MRS. SARAH ANN TINGLE, OF 11, LUMLEY'S BUILDINGS, BRAMLEY ST., BRAMLEY, LEEDS.</t>
  </si>
  <si>
    <t>Tiplady</t>
  </si>
  <si>
    <t>Tyne Cot Memorial (as Harry) Panel 108 to 111</t>
  </si>
  <si>
    <t>Remembered St.Peter's Churchyard Last New Piece R1-1</t>
  </si>
  <si>
    <t>SON OF SAMUEL AND MARJORIE TIPLADY, OF 150, BROAD LANE, BRAMLEY, LEEDS. Killed at Kemmel aged 18.5 years. Known as "Harry"</t>
  </si>
  <si>
    <t>Tomlin</t>
  </si>
  <si>
    <t>Edgar Hewitt</t>
  </si>
  <si>
    <t>ALEXANDRIA (HADRA) WAR MEMORIAL CEMETERY D. 35. Egypt</t>
  </si>
  <si>
    <t>32nd Coy. Army Ordnance Corps</t>
  </si>
  <si>
    <t>SON OF J. H. AND M. B. TOMLIN; HUSBAND OF B. M. TOMLIN, OF LEICESTER. NATIVE OF BRAMLEY, LEEDS.</t>
  </si>
  <si>
    <t>Townsley</t>
  </si>
  <si>
    <t>YPRES (MENIN GATE) MEMORIAL Panel 20. Belgium</t>
  </si>
  <si>
    <t>2nd Bn. Duke of Wellington's (West Riding Regiment)</t>
  </si>
  <si>
    <t>SON OF FRANK TOWNSLEY; HUSBAND OF MARGARET A. TOWNSLEY, OF 105, TOWN ST., BRAMLEY, LEEDS.</t>
  </si>
  <si>
    <t>17/289</t>
  </si>
  <si>
    <t>Turner</t>
  </si>
  <si>
    <t>DANTZIG ALLEY BRITISH CEMETERY, MAMETZ  IX.P.5</t>
  </si>
  <si>
    <t>Husband of Elsie Turner, of 3, Whitecote Place, Bramley, Leeds.</t>
  </si>
  <si>
    <t xml:space="preserve">Joseph Hinchcliffe </t>
  </si>
  <si>
    <t>Remembered Grave at St.Peter's Bramley Uncharted Row 3, Grave 49</t>
  </si>
  <si>
    <t>27th (Tyneside Irish) Bn. Northumberland Fusiliers</t>
  </si>
  <si>
    <t>SON OF JOHN THOMAS AND ADA TURNER, OF 22, EBENEZER PLACE, BRAMLEY, LEEDS.</t>
  </si>
  <si>
    <t>Vale</t>
  </si>
  <si>
    <t>John Edwin</t>
  </si>
  <si>
    <t>Beaurevoir British Cemetery D.36</t>
  </si>
  <si>
    <t>"A" Coy. 13th Bn. Durham Light Infantry</t>
  </si>
  <si>
    <t>Son of John and Emily Vale, of Bramley, Leeds.</t>
  </si>
  <si>
    <t>Vickers</t>
  </si>
  <si>
    <t>WULVERGHEM-LINDENHOEK ROAD MILITARY CEMETERY I.D.4</t>
  </si>
  <si>
    <t>1st Battalion, York and Lancaster Regiment</t>
  </si>
  <si>
    <t>Husband of Ann Vickers of 1, Thrift Terrace, Waterloo Lane, Bramley, Leeds.</t>
  </si>
  <si>
    <t>Wiiliam Henry</t>
  </si>
  <si>
    <t>ARRAS MEMORIAL Bay 5</t>
  </si>
  <si>
    <t>Remembered grave at St. Thomas's, Stanningley</t>
  </si>
  <si>
    <t>1st/8th Battalion Lancashire Fusiliers</t>
  </si>
  <si>
    <t>SON OF JOHN F. AND HANNAH VICKERS, OF "RAILSFLEKE" BRAMLEY, LEEDS.</t>
  </si>
  <si>
    <t>Wadkin</t>
  </si>
  <si>
    <t>Pozieres Memorial Panel 68 to 72</t>
  </si>
  <si>
    <t>13 Brown's Terrace Bramley Leeds in 1911 Census. Son of Richard Wadkin</t>
  </si>
  <si>
    <t>Wainwright</t>
  </si>
  <si>
    <t>Son of William B. and Rachel H. Wainwright, of 9, Park Ville Rd., Bramley, Leeds. According to war Grave Records. Died from stomach wounds. Married in January and enlisted next month (probably 1916). Mother living in Bell Lane, Bramley at time of his death.</t>
  </si>
  <si>
    <t>Waite</t>
  </si>
  <si>
    <t>Tyne Cot Memorial, France Panels 52 to 54 and 162A</t>
  </si>
  <si>
    <t>Believed Bradford from Enrolment Records, choice of 2 both born 1892 and same name in Bramley born 1893 but no military match under Bramley</t>
  </si>
  <si>
    <t>Tyne Cot Memorial Panels 42 to 47 and 162</t>
  </si>
  <si>
    <t>Husband of Elsie R. Walker of 4, Victoria Terrace, Belle Vue Rd., Leeds - Born in Bramley</t>
  </si>
  <si>
    <t>Y-Matched plus Lynn Groves Research</t>
  </si>
  <si>
    <t>1st/7th Battalion West Yorkshire Regiment (Prince of Wales's Own)</t>
  </si>
  <si>
    <t>Brother of Frank who died in 1918 (wounds ?). Lived at 6 Hill Side Mount. Boot Finisher. Son of Charles Henry and Mary</t>
  </si>
  <si>
    <t>Walton</t>
  </si>
  <si>
    <t>Lille Southern Cemetery III.C.21</t>
  </si>
  <si>
    <t>Son of Ernest and Elizabeth Walton, of 29 Eric St., Bramley, Leeds. Age: 19. According to Grave Records - Residence Bradford on Enlistment</t>
  </si>
  <si>
    <t>Ward</t>
  </si>
  <si>
    <t>Ronald</t>
  </si>
  <si>
    <t>Ramillies British Cemetery B.12</t>
  </si>
  <si>
    <t>Bramley Baptist Board Bramley Baptist Churchyard, Section 4, Grave 111</t>
  </si>
  <si>
    <t>Battery Serjeant Major</t>
  </si>
  <si>
    <t>"B" Bty. 245th Bde. Royal Field Artillery</t>
  </si>
  <si>
    <t>Son of Mrs. A. E. Ward, of 35, Aston St., Bramley, Leeds.</t>
  </si>
  <si>
    <t>15/942</t>
  </si>
  <si>
    <t>Waring</t>
  </si>
  <si>
    <t>Bramley Conservative Club Roll of Honour Members - Thiepval Monument Pier and Face  2A 2C and 2D</t>
  </si>
  <si>
    <t>SON OF MR. W. H. AND MRS. E. WARING, OF 40, HOUGH LANE, BRAMLEY, LEEDS. 3 Lake Eric Terrace according to 1911 Census</t>
  </si>
  <si>
    <t>Bramley Conservative Club Roll of Honour Members - Prospect Hill Cemetery IV.D.8</t>
  </si>
  <si>
    <t>20th Battalion Manchester Regiment</t>
  </si>
  <si>
    <t>Son of William Horace and Emmaline Waring, of Hillcrest, Hough Lane. Was a Commercial Traveller. MID four times. Married St. Peter's to Dorothy Verity of 79 Hough Lane, 1st August 1918.</t>
  </si>
  <si>
    <t>Waterhouse</t>
  </si>
  <si>
    <t>Army Roll of Honour/UK War Graves/Census/Marriage Records</t>
  </si>
  <si>
    <t>Memorial in Vis-en-Artois Panel 9</t>
  </si>
  <si>
    <t>Remembered on Grave in Bramley Baptist Graveyard Section 8.191</t>
  </si>
  <si>
    <t>16th Battalion, the County of London Regiment, Affiliated To K.R.R.C</t>
  </si>
  <si>
    <t>11 Turners Yard Bramley, Dryer in Cotton Dyeworks according to 1911 Census Records</t>
  </si>
  <si>
    <t>Watmough</t>
  </si>
  <si>
    <t>Achiet-le-Grand Communal Cemetery III.K.3</t>
  </si>
  <si>
    <t>A Battery, 315th Brigade, Royal Field Artillery</t>
  </si>
  <si>
    <t>Son of John and the late Helen Mary Watmough, late of Bramley, Leeds. One of three brothers, all of whom fell. 39 Marine Approach, Seaham</t>
  </si>
  <si>
    <t>Ridge Wood Military Cemetery Ypres II.A.8</t>
  </si>
  <si>
    <t>2nd Lt</t>
  </si>
  <si>
    <t>2nd Battlion Northumberland Fusiliers</t>
  </si>
  <si>
    <t>Son of John and the late Helen Mary Watmough, late of Bramley, Leeds. One of three brothers, all of whom fell. Baptised St.Peters, moved to Heaton, Northumberland</t>
  </si>
  <si>
    <t>Victor</t>
  </si>
  <si>
    <t>Tyne Cot Memorial Panel 11 to 14 and 162.</t>
  </si>
  <si>
    <t>15th Battalion, Royal Scots</t>
  </si>
  <si>
    <t>Son of John and the late Helen Mary Watmough, of Bramley, Leeds. One of three brothers all of whom fell.</t>
  </si>
  <si>
    <t>Wentworth</t>
  </si>
  <si>
    <t>Warlencourt British Cemetery VII.B.3</t>
  </si>
  <si>
    <t>Remembered on Grave in Bramley Baptist Graveyard Section 4 169</t>
  </si>
  <si>
    <t>SON OF HANNAH WENTWORTH, OF 47, WESTOVER RD., BRAMLEY, LEEDS, AND THE LATE ABRAHAM WENTWORTH. Occupation Grocer. Born Bramley, Enlisted 19/05/1915. Photo of House.</t>
  </si>
  <si>
    <t>White</t>
  </si>
  <si>
    <t>HAUTRAGE MILITARY CEMETERY IV. A. I2. Belgium</t>
  </si>
  <si>
    <t>Lance Serjeant</t>
  </si>
  <si>
    <t>1st Bn. East Yorkshire Regiment</t>
  </si>
  <si>
    <t>SON OF MRS. J. WHITE, OF 25, THRIFT ST, WATERLOO LANE, BRAMLEY, LEEDS. Born Q3 1896</t>
  </si>
  <si>
    <t xml:space="preserve">t </t>
  </si>
  <si>
    <t>Y -MATCHED TO HERBERT WHITE 32644 Plus Ian Johnstone Research</t>
  </si>
  <si>
    <t>Bramley Conservative Club Roll of Honour Non - Members (as Herbert White) - Menin Gate Panels 36 and 55</t>
  </si>
  <si>
    <t>8th Battalion, York and Lancaster Regiment</t>
  </si>
  <si>
    <t>5 foot tall,  Son of Tom White of 22 Stanhope Street, Kirkstall</t>
  </si>
  <si>
    <t>Whitley</t>
  </si>
  <si>
    <t>Army Roll of Honour/Find a Grave/Census</t>
  </si>
  <si>
    <t>ST. NICOLAS BRITISH CEMETERY I.G.24</t>
  </si>
  <si>
    <t>1st/4th BattalionSeaforth Highlanders (Ross-shire Buffs, the Duke of Albany's)</t>
  </si>
  <si>
    <t>Son of John and Mary Hannah Whitley, of Farsley, Leeds.</t>
  </si>
  <si>
    <t>Wilkinson</t>
  </si>
  <si>
    <t>Remembered on Grave in Bramley Baptist Graveyard. Section 3.165B</t>
  </si>
  <si>
    <t>1st/4th Battalion Kings Own Yorkshire Light Infantry</t>
  </si>
  <si>
    <t>Son of Harry and Elizabeth Wilkinson; husband of Alice Wilkinson, of 2, Victoria Buildings, Morecambe, Lancs. Matched to 74 Broad Lane in 1911 Census, Occupation Plumber</t>
  </si>
  <si>
    <t>15/983</t>
  </si>
  <si>
    <t>Joseph Henry</t>
  </si>
  <si>
    <t>LEEDS (ARMLEY) CEMETERY B. 36. United Kingdom</t>
  </si>
  <si>
    <t>"A" Coy 15th Bn. West Yorkshire Regiment (Prince of Wales's Own)</t>
  </si>
  <si>
    <t>SON OF JOSEPH AND MARY WILKINSON; HUSBAND OF LENA WILKINSON, OF 18, CLARENCE ST., BRAMLEY, LEEDS. BORN AT HEADINGLEY, LEEDS.Married age 27 when at Colsterdale Camp</t>
  </si>
  <si>
    <t>Wilson</t>
  </si>
  <si>
    <t>YPRES (MENIN GATE) MEMORIAL Panel 51 and 53</t>
  </si>
  <si>
    <t>Son of William and Annie Wilson, of 63, Leeds and Bradford Rd., Whitecote, Bramley, Leeds. Called up from Reserve Aug., 1914.</t>
  </si>
  <si>
    <t>Y-Matched Plus Ian Johnstone , John Larder and Lynn Groves Research</t>
  </si>
  <si>
    <t>Cologne Southern Cemetery V.C.4</t>
  </si>
  <si>
    <t>43 Squadron, Royal Air Force</t>
  </si>
  <si>
    <t>Son of George Palliser Wilson and Mary Elizabeth Wilson, of 276, Blenheim Terrace, Bramley. Baptised St. Peters, 276 Town Street in 1901 Census. Died of Wounds as a POW. Shot down in Camel D8197 on 25/07/1918 by Lt. Freommherz of Jasta 2.GSW to Lungs</t>
  </si>
  <si>
    <t>S/9808</t>
  </si>
  <si>
    <t>Winn</t>
  </si>
  <si>
    <t>Saint Pierre Cemetry, Amiens VII.G.6</t>
  </si>
  <si>
    <t>Remembered in St.Peters Churchyard, Last New Piece, Row 21 Grave 6.</t>
  </si>
  <si>
    <t>"C" Company 8th Battalion  Black Watch (Royal Highlanders)</t>
  </si>
  <si>
    <t>SON OF RACHEL F. AND THE LATE EDWARD WINN, OF 19, SCARBORO' TERRACE, BRAMLEY, LEEDS. Apprentice Fitter according to 1911 Census</t>
  </si>
  <si>
    <t>Mendinghem Military Cemetery VII.F.9</t>
  </si>
  <si>
    <t>Son of Hannah Cater, of 16, Waterloo Lane, Bramley, Leeds; husband of Blanche Grummitt (formerly Winterburn), of Edinburgh.</t>
  </si>
  <si>
    <t>Wood</t>
  </si>
  <si>
    <t>Thiepval Memorial Pier and Face 3A and 3D</t>
  </si>
  <si>
    <t>Soldiers birthplace/enlistment is Seaham Co, Durham According to Enlistment Records</t>
  </si>
  <si>
    <t>Woodcock</t>
  </si>
  <si>
    <t>YPRES (MENIN GATE) MEMORIAL Panel 36 and 55. Belgium</t>
  </si>
  <si>
    <t>8th Bn. York and Lancaster Regiment</t>
  </si>
  <si>
    <t>SON OF THE LATE JOE AND A. E. WOODCOCK; HUSBAND OF ETHEL WOODCOCK, OF 41, LOWER TOWN ST., BRAMLEY, LEEDS.</t>
  </si>
  <si>
    <t>Worth</t>
  </si>
  <si>
    <t>HEATH CEMETERY, HARBONNIERES</t>
  </si>
  <si>
    <t>27th Battalion, Australian Infantry, A.I.F.</t>
  </si>
  <si>
    <t>Son of James and Sarah Worth   ; husband of Emily Worth, of Mason St., North Fremantle, Western Australia. Born at Leeds, England. Son in Law of Mrs. Tordoff, 12 Bath Road, Bramley -FULL FILE</t>
  </si>
  <si>
    <t>Memorial in St. Peters Graveyard (now buried)</t>
  </si>
  <si>
    <t>Tyne Cot Memorial Panel 47 to 48 and 163A.</t>
  </si>
  <si>
    <t>Husband of Annie Worth, of 280, Burley Rd., Burley, Leeds. _ Believed born Claverley - not on Calverley WM</t>
  </si>
  <si>
    <t>Wray</t>
  </si>
  <si>
    <t>LEEDS (HAREHILLS) CEMETERY Screen Wall. G. 55. United Kingdom</t>
  </si>
  <si>
    <t>4th Bn. Duke of Wellington's (West Riding Regiment)</t>
  </si>
  <si>
    <t>SON OF THE LATE ALFRED AND ADA WRAY. BORN AT BRAMLEY, LEEDS.</t>
  </si>
  <si>
    <t>M5014 (PO)</t>
  </si>
  <si>
    <t>Wrest</t>
  </si>
  <si>
    <t>George Austin</t>
  </si>
  <si>
    <t>Section. Last New Piece. 3. 18. St.Peters Churchyard</t>
  </si>
  <si>
    <t>Sick Berth Attendant</t>
  </si>
  <si>
    <t>Son of George Wrest and Emmeline Wrest, of 11, Stanmore Avenue, St. Michael's Lane, Burley, Leeds.</t>
  </si>
  <si>
    <t>Wright</t>
  </si>
  <si>
    <t>Farsley - But no detail</t>
  </si>
  <si>
    <t>Pernes British Cemetery I.A.27</t>
  </si>
  <si>
    <t>7th Battalion Yorkshire Regiment</t>
  </si>
  <si>
    <t>Husband of A. Wright, of 109, Low Fold, Lower Wortley, Leeds.</t>
  </si>
  <si>
    <t>Young</t>
  </si>
  <si>
    <t>Army Roll of Honour/Find a Grave/Probate</t>
  </si>
  <si>
    <t>Bramley Conservative Club Roll of Honour Non - Members (as Charles E. Young)</t>
  </si>
  <si>
    <t>Bagneux British Cemetery, Gezaincourt II.G.1</t>
  </si>
  <si>
    <t>Battery Quartermaster Serjeant</t>
  </si>
  <si>
    <t>SON OF BENJAMIN AND MARTHA ANN YOUNG, OF BRAMLEY, LEEDS. Terrotorial soldier, died of Cerebral Haemorrhage, address at Nansen View</t>
  </si>
  <si>
    <t>Barran</t>
  </si>
  <si>
    <t>Irwin</t>
  </si>
  <si>
    <t>1d</t>
  </si>
  <si>
    <t>Y-Matched after final names submitted</t>
  </si>
  <si>
    <t>WIMEREUX COMMUNAL CEMETERY IL9A</t>
  </si>
  <si>
    <t>Remembered on Grave in Bramley Baptist Graveyard Section 7.167</t>
  </si>
  <si>
    <t>Son of John B. and Sarah E. Barran, of 19, Oakroyd Mount, Stanningley, Leeds. - Died of Wounds - Baptised Stanningley St. Thomas Parish Church - Photo -Occupation Twister - Leeds Rifles, buried in same Cemetery as John McCrae ("Flanders Field").</t>
  </si>
  <si>
    <t>Herbert Panton</t>
  </si>
  <si>
    <t>DOULLENS COMMUNAL CEMETERY EXTENSION NO.1 V.B.41</t>
  </si>
  <si>
    <t>2nd Battalion, Irish Guards</t>
  </si>
  <si>
    <t>Died of Wounds. Son of John B. and Sarah E. Barran, of 19, Oakroyd Mount, Stanningley, Leeds.- Died of Wounds, Enlisted at age 17 Years, 10 Months, Also in Household Battalion.Occupation Labourer in 1911</t>
  </si>
  <si>
    <t>Webster</t>
  </si>
  <si>
    <t>Allan</t>
  </si>
  <si>
    <t>Service Records</t>
  </si>
  <si>
    <t>Friends and Family died as a result of wounds, St.Thomas Hospital Scarborough</t>
  </si>
  <si>
    <t>Royal Army Medical Corps</t>
  </si>
  <si>
    <t>Via Joan McCann daughter, he originally lived at 49 Salisbury Road</t>
  </si>
  <si>
    <t>PO/19586</t>
  </si>
  <si>
    <t>Bayliss</t>
  </si>
  <si>
    <t>Commonwealth War Graves Commission/1911 Census</t>
  </si>
  <si>
    <t>Stanningley  Plaque</t>
  </si>
  <si>
    <t>1e</t>
  </si>
  <si>
    <t>HERMIES HILL BRITISH CEMETERY IV.F.30</t>
  </si>
  <si>
    <t>Remembered Baptist Graveyard Section 6.239</t>
  </si>
  <si>
    <t>1st R.M. Bn. R.N. Div. (Royal Marine Light Infantry)</t>
  </si>
  <si>
    <t>Son of William and Sarah E. Bayliss, of 6, Park Terrace, Stanningley, Leeds - Relative is Sandra Spencer in USA - Worsted Spinning Doffer</t>
  </si>
  <si>
    <t>Jesse</t>
  </si>
  <si>
    <t>Commonwealth War Graves Commission/Service Records/Citation</t>
  </si>
  <si>
    <t>PLOEGSTEERT MEMORIAL Panel 1</t>
  </si>
  <si>
    <t>Scots Guards 2nd Battalion</t>
  </si>
  <si>
    <t xml:space="preserve">Son of Robert Henry and Sarah Elizabeth Stead, of 9, Stoke St., Attercliffe, Sheffield - Born Bramley, 1901 Census, 6 Wyther Mount.Baptised Kirkstall St.Stephens, 25/01/96, 1911 Leyton Essex, Working as Boy in Chemicial Works </t>
  </si>
  <si>
    <t>Wigglesworth</t>
  </si>
  <si>
    <t>Clarence</t>
  </si>
  <si>
    <t>Menin Gate, Panel 58</t>
  </si>
  <si>
    <t>Lived at Wesley Terrace, Rodley, Son died in World War Two - Father and Son were first to die in Rodley in both World Wars, Baptised 24/09/1885 Wesleyan Chapel, When married Margaret in 1907 was Warehouseman</t>
  </si>
  <si>
    <t>Binns</t>
  </si>
  <si>
    <t xml:space="preserve">Thomas Eustace </t>
  </si>
  <si>
    <t>Calverley ?</t>
  </si>
  <si>
    <t>1f</t>
  </si>
  <si>
    <t>Loos Memorial  Panel 105 and 106</t>
  </si>
  <si>
    <t>Bellringer at St. Wilfreds, Calverley, Born Calverley, Married at St. Peters Bramley to Hilda Riley (servant at The Globe) June 1911,  Tramway Conductor, boarding in 1911 at 363 Town Street, Bramley. Relative (Pam) in Fall River, Mass. USA. Article in the Pudsey Squeaker. DOB 29/12/1885. Brother Cuthbert Waterhouse Binns, DOB 7/2/1893, KIA 1/12/1915 - Cuthbert vwas Calverley resident.</t>
  </si>
  <si>
    <t>Bird</t>
  </si>
  <si>
    <t>Walter Edward Wallis</t>
  </si>
  <si>
    <t>Menin Gate Panel 51 and 53.</t>
  </si>
  <si>
    <t>1st Bn. Kings Royal Rifle Corps</t>
  </si>
  <si>
    <t>Born Bramley 23rd August, 1879, Resident in  Bramley in 1891 Census, then joined up as a Regular. Parents resident at Bridge Fold in 1901  Address for his plaque (post war) was 32 Allerton Street.</t>
  </si>
  <si>
    <t>Greaves</t>
  </si>
  <si>
    <t>Y-Matched Plus Research from Lynn Groves</t>
  </si>
  <si>
    <t>Cambrin Military Cemetery, L. 42.</t>
  </si>
  <si>
    <t>11th Battalion, Lancashire Fusiliers</t>
  </si>
  <si>
    <t>Arthur Greaves was born Bramley 7 June 1893 and Baptized 18 July 1893 at St Thomas Church, Stanningley, he was the son of Fred and Mary Hannah Greaves nee Savery.1901 Census the family are living in Garfield Terrace, Bramley.1911 Census the family are living in Drighlington</t>
  </si>
  <si>
    <t>21/859</t>
  </si>
  <si>
    <t>Hicks</t>
  </si>
  <si>
    <t>Thomas William</t>
  </si>
  <si>
    <t>Level Crossing Cemetery, Fampoux I. E. 16.</t>
  </si>
  <si>
    <t>Remembered Baptist Graveyard Section 1.7</t>
  </si>
  <si>
    <t>21st Bn., West Yorkshire Regiment (Prince of Wales's Own)</t>
  </si>
  <si>
    <t>Born Q4 1895 Leeds West 9b 475 d.21/6/1917. Son of William and Sarah Jane Hicks, of 7, Melrose Villas, Broddgate Lane, Horsforth, Leeds.</t>
  </si>
  <si>
    <t>Ingle</t>
  </si>
  <si>
    <t xml:space="preserve">James </t>
  </si>
  <si>
    <t>Y-Matched Plus Research from Ian Johnstone &amp; Lynn Groves</t>
  </si>
  <si>
    <t>Zion Baptist Plaque Transcription</t>
  </si>
  <si>
    <t>BEAULENCOURT BRITISH CEMETERY, LIGNY-THILLOY I. D. 13</t>
  </si>
  <si>
    <t>Remembered Baptist Graveyard Section 7.132</t>
  </si>
  <si>
    <t>9th Battalion, King's Own Yorkshire Light Infantry.Formerly 5/93945, 8Th T.R. Battn.'</t>
  </si>
  <si>
    <t>Born Bramley, Enlisted York. Believed Born 18th October, 1899 from Baptism Records. 1 Haley Avenue. Son of William and Emma.</t>
  </si>
  <si>
    <t>Kaye</t>
  </si>
  <si>
    <t>Arras Memorial, Bay 6</t>
  </si>
  <si>
    <t>Remembered Baptist Graveyard Section E, Grave 140B</t>
  </si>
  <si>
    <t>2nd/6th Battalion, Duke of Wellingtons (West Riding Regiment)</t>
  </si>
  <si>
    <t>Born Stanningley Q1 1896, in 1901 living at Victoria Terrace, Stanningley. KIA Bullecourt (according to inscription on father and mother's grave).</t>
  </si>
  <si>
    <t>Etaples Military Cemetery XIX J. 10A.</t>
  </si>
  <si>
    <t>10th Battalion Prince of Wales's Own (West Yorkshire) Regiment</t>
  </si>
  <si>
    <t xml:space="preserve">Charles was born 2 Sept 1893, baptised 21 Sept 1893 All Souls Church, Leeds to  George Barker and Blanch Kirk. Married Rosine Smith 9th Jan. 1915, 4 Bramley Terrace with Child. </t>
  </si>
  <si>
    <t>Lawrence Hector</t>
  </si>
  <si>
    <t>St Peters Church, Bramley in the vestry (L.H. Kirk)</t>
  </si>
  <si>
    <t>St.Sever Cemetery, Rouen. A.32.13</t>
  </si>
  <si>
    <t>1st 7th Battalion, Prince of Wales's Own (West Yorkshire) Regiment</t>
  </si>
  <si>
    <t>Son of Samuel and Alice Mary Kirk, of Bramley, Leeds. Died of Wounds.Lawrence married 1910 to Ada Barran, lived 25 South End Grove.. Electric Car Conductor, Brother of Leonard and John Edwin. All died. Ada received effexts, as Mrs. Ada. Fox.</t>
  </si>
  <si>
    <t>306921 (4969)</t>
  </si>
  <si>
    <t>C Coy. 2nd/8th Bn West Yorkshire Regiment (Prince of Wales's Own)</t>
  </si>
  <si>
    <t>Son of Elizabeth Lawton, of 7, Rosemont St., Bramley, Yorks., and the late John Musgrave Lawton.Brother of W.R. Lawton (also fell). Living at 2 Rosemont Grove in 1911, Brushing Mill Tenter.</t>
  </si>
  <si>
    <t>Lijssenthoek Miltary Cemetery, Popperinge, Belgium</t>
  </si>
  <si>
    <t>"A" Battery, 80th Brigade, Royal Field Artillery</t>
  </si>
  <si>
    <t>Brother of Christopher Leaf, 9 Wellington Grove, Bramley, Enlisted at Otley, relative Jean Gledhill provided photo and citation. Enlisted at Otley.DOB 5/5/1893. Baptised at St. Peter's 15/05/1893.</t>
  </si>
  <si>
    <t>C/7127</t>
  </si>
  <si>
    <t>Leeming</t>
  </si>
  <si>
    <t>Percy Harold</t>
  </si>
  <si>
    <t>Commonwealth War Graves Commission/Service Records</t>
  </si>
  <si>
    <t>Y-Matched Plus Research fromNigel Glew and Ian Johnstone</t>
  </si>
  <si>
    <t>Regina Trench Cemetery, Grandcourt, I. F. 26.</t>
  </si>
  <si>
    <t>Remembered St. Peter's Churchyard, New Piece R35-9</t>
  </si>
  <si>
    <t>1st Battalion, King's Royal Rifle Corps</t>
  </si>
  <si>
    <t>Born Bramley 18/9/1896 9b 343. Baptised St. Peter's 23/11/1896 living at at 12 Bramley Street (opp. Bath Lane) Parents Henry and Mary Annie (Birch) moved to Otley, 1911 Lostock, Boston, Errand Boy. Enlisted in Bradford 20/9/1915. Mother buried St.Peters, Full Service record.</t>
  </si>
  <si>
    <t>Newsome</t>
  </si>
  <si>
    <t>Ralph Dickinson</t>
  </si>
  <si>
    <t>Y-Matched Plus Research from Lynn Groves and Ian Johnstone</t>
  </si>
  <si>
    <t>Thiepval Memorial Pier and Face 2.C</t>
  </si>
  <si>
    <t>Remembered Baptist Graveyard Section 1.110</t>
  </si>
  <si>
    <t>8th Bn., East Yorkshire Regimeny</t>
  </si>
  <si>
    <t>Born in Bramley, 14th November 1890. In 1891 census he was with his father and Mother's parents living 91 Swinnow Road, Bramley .Hisi mother would appear to have died in childbirth. On 1911 census he was already in the Army.Family Grave Baptists Sec.3 Grave 110</t>
  </si>
  <si>
    <t>Spence</t>
  </si>
  <si>
    <t>Remembered Baptist Graveyard Section 1 .21A</t>
  </si>
  <si>
    <t>Serre Road Cemetery No.2  IV. E. 8.</t>
  </si>
  <si>
    <t>8th Bn., King's Own Yorkshire Light Infantry</t>
  </si>
  <si>
    <t>Arthur Spence b.1894, Bramley 9B 350. Labourer in Woollen Mill in 1911, 167 Stanningley Road.</t>
  </si>
  <si>
    <t>Stannard</t>
  </si>
  <si>
    <t>Pozieres Memorial Panel 64 to 67</t>
  </si>
  <si>
    <t>Remembered Baptist Graveyard  Section 5, Grave 66</t>
  </si>
  <si>
    <t>9th Battalion, Manchester Regiment</t>
  </si>
  <si>
    <t>25 Warrels Place Bramley in 1911 Census, Born Bramley, Municipal Clerk (Paving) married to Clara. Photo of House.</t>
  </si>
  <si>
    <t>Sykes</t>
  </si>
  <si>
    <t>Beaurevoir British Cemetery D. 14.</t>
  </si>
  <si>
    <t>13th Battalion, Durham Light Infantry</t>
  </si>
  <si>
    <t>Son of Samuel and Maria Sykes, of Bramley, Yorks; husband of Lily Sykes, of 4, Whinney Hill, Queensbury, Bradford.</t>
  </si>
  <si>
    <t>Alfred Lionel</t>
  </si>
  <si>
    <t>Quievy Communal Cemetery Extension B16</t>
  </si>
  <si>
    <t>62nd Coy., Machine Gun Corps (Infantry)</t>
  </si>
  <si>
    <t>Son of Harry and Annie Tate, of 4, Mafeking Grove, Beeston, Leeds.</t>
  </si>
  <si>
    <t>Waddington</t>
  </si>
  <si>
    <t>Remembered Baptist Graveyard Section E. 181A.</t>
  </si>
  <si>
    <t>Fricourt New Military Cemetery D.2</t>
  </si>
  <si>
    <t>A Coy. 10th Bn., West Yorkshire Regiment (Prince of Wales's Own)</t>
  </si>
  <si>
    <t>Born Bramley 1880/81, School Caretaker in 1911, Married to Elizabeth Ann Baxter, Q4 1904, Widow remarried James W. Clark Q2 1919, Herbert was father of 4.In 1891 living at Outgang, Bramley.</t>
  </si>
  <si>
    <t>Y-Matched Plus Research from Jim Humphies</t>
  </si>
  <si>
    <t>Mory Street Military Cemetery, St. Leger B.9</t>
  </si>
  <si>
    <t>2nd Battalion, Coldstream Guards</t>
  </si>
  <si>
    <t>Son of James and Mary Ann Ward of 88 Elder Road, Bramley, Yorks - Enlisted Farsley.</t>
  </si>
  <si>
    <t>Allott</t>
  </si>
  <si>
    <t>1g</t>
  </si>
  <si>
    <t>Y-Matched Plus Research from Lynn Groves June 2016</t>
  </si>
  <si>
    <t>Brown's Road Military Cemetery Festubert V .E. 13.</t>
  </si>
  <si>
    <t>26th Field Company, Royal Engineers</t>
  </si>
  <si>
    <t>Mrs Elizabeth Dawson, Wife, was living at 3 Hough Grove, Hough Lane, Bramley at the time of her Husbands death. Reservist, employed as Motor Mechanic. Born Stanningley. 1891 Primrose Hill Stanningley. Dawson married Elizabeth Musgrave 13 Nov 1912 at Wesleyan Chapel, Bramley</t>
  </si>
  <si>
    <t>Avery</t>
  </si>
  <si>
    <t>Lewis</t>
  </si>
  <si>
    <t>Montay-Neuvilly Road Cemetery, Montay, I.G.5.</t>
  </si>
  <si>
    <t>10th Battalion,Prince of Wales's Own (West Yorkshire) Regiment</t>
  </si>
  <si>
    <t>10/10/1018</t>
  </si>
  <si>
    <t>Lewis Avery was born 1897 Stanningley.  Parents Herbert and Sarah Ann Avery nee Milner, who married 1895 at Bramley and Holbeck District Registered Building.</t>
  </si>
  <si>
    <t>Barraclough</t>
  </si>
  <si>
    <t>Gilbert</t>
  </si>
  <si>
    <t>Menin Gate Panel 11.</t>
  </si>
  <si>
    <t>1st Battalion, Coldstream Guards</t>
  </si>
  <si>
    <t>Gilbert Barraclough was born 10 Oct 1895 and baptised St Thomas Stanningley 27 Nov 1895, Son of Jonathan Snowdon and Sarah Barraclough nee Saville</t>
  </si>
  <si>
    <t>Bilton</t>
  </si>
  <si>
    <t>Stewart Mills</t>
  </si>
  <si>
    <t>Maing Communal Cemetery Extension B.28</t>
  </si>
  <si>
    <t>1st/4th Bn Seaforth Highlanders</t>
  </si>
  <si>
    <t>Born Bramley. Son of Herbert and Annie. 1901 living Stanningley Road (Oak Lea) Bramley with parents and siblings.</t>
  </si>
  <si>
    <t>18/1412</t>
  </si>
  <si>
    <t>George Watson</t>
  </si>
  <si>
    <t>Noeux-Les-Mines Community Cemetery. II. D. 28.</t>
  </si>
  <si>
    <t>1st Battalion, Prince of Wales's Own (West Yorkshire) Regiment</t>
  </si>
  <si>
    <t>George Watson Busfield was born 19 May 1894 baptised 3 Oct 1894 at St Paul’s Church, Richardshaw Lane, Stanningley, abode Wheaters Yard Stanningley.Son of John William and Ann Busfield nee Watts who married 16 May 1875 at Calverley Parish Church. Died of Wounds.</t>
  </si>
  <si>
    <t>Clough</t>
  </si>
  <si>
    <t>Norman Hargreaves</t>
  </si>
  <si>
    <t>St. Patrick's Cemetery, Loos II. G. 9.</t>
  </si>
  <si>
    <t>1st Battalion,Prince of Wales's Own (West Yorkshire) Regiment</t>
  </si>
  <si>
    <t>Norman Hargreaves Clough was born Stanningley 7 Feb 1898 and baptized 10 April 1898 at Eleven Lane Ends Primitive Methodist Chapel, Stanningley abode P.M School House, Eleven Lane Ends, Stanningley he was the Son of William and Amy Elizabeth Clough nee Hargreaves who married St Thomas Church Stanningley 21 Aug 1897.  William's abode was 3 Coniston Terrace Stanningley and Amy's abode was 2 Arthur Street Stanningley.</t>
  </si>
  <si>
    <t>1st/8th Battalion, Prince of Wales's Own (West Yorkshire) Regiment</t>
  </si>
  <si>
    <t>Charles Edward was born 9 March 1890 and baptised 17 April 1890 at St Thomas Church Stanningley, abode Stanningley, he was the Son of John and Elizabeth Coates nee.   John's occupation is Tailor. 1891 Census living Beckside Hill, Stanningley, 1901 Census 12 Swinnow Street, then married and moved to Bradford. Occupation Driller, Wagon Work.</t>
  </si>
  <si>
    <t>17/904</t>
  </si>
  <si>
    <t>Squire</t>
  </si>
  <si>
    <t>Honnechy British Cemetery, II. C. 3.</t>
  </si>
  <si>
    <t>17th Battalion,Prince of Wales's Own (West Yorkshire) Regiment</t>
  </si>
  <si>
    <t>Squire was born 7 Oct 1885 and baptised 26 Jul 1892 St Paul's Church Richardshaw Lane, Stanningley the Son of Ellen a Singlewoman, abode was Beckside Hill, Stanningley. Ellen and Charles Henry Haldon are buried at St Thomas Churchyard Stanningley, no Headstone.</t>
  </si>
  <si>
    <t>G/10396</t>
  </si>
  <si>
    <t>Loos Memorial, Panel 99 to 101.</t>
  </si>
  <si>
    <t>3rd Battalion, Duke of Cambridge's Own (Middlesex) Regiment</t>
  </si>
  <si>
    <t>Harry Coupland was born 1889 Bramley to John Henry and Ruth Coupland nee Davey who married St Peters Leeds 12 Jan 1889.  Abode of both was given as Bramley. 1891 living at 4 Ganhouse, Bramley</t>
  </si>
  <si>
    <t>Cracknell</t>
  </si>
  <si>
    <t>Staglieno Cemetery, Genoa 1.D.42</t>
  </si>
  <si>
    <t>11th Battalion,Prince of Wales's Own (West Yorkshire) Regiment</t>
  </si>
  <si>
    <t>Edward Cracknell was born 1893 Bramley, baptised 16 April 1893 Wesleyan Methodist Chapel Bramley, Son of John and Jane Cracknell nee Rosebottom, abode Scarbro Terrace, Bramley, age of child was 6 weeks.  (cert in folder)   Parents married 21 July 1883 at St Peters Bramley. 1891 Census parents living Back Scarbro Terrace, Bramley. Then moved Bradford.</t>
  </si>
  <si>
    <t>Crawshaw</t>
  </si>
  <si>
    <t>Doiran Military Cemetery. V.F.10</t>
  </si>
  <si>
    <t>11th Battalion, Welsh Regiment</t>
  </si>
  <si>
    <t>William Crawshaw was born 1892 at 11 Wood Street, Rodley to Francis and Ada Crawshaw nee Spence who married 7 Oct 1879 at St Peters Parish Church, Leeds his occupation is Waterman.</t>
  </si>
  <si>
    <t>Foskett</t>
  </si>
  <si>
    <t>Reginald</t>
  </si>
  <si>
    <t xml:space="preserve">Panel 5, Vis-en-Artois Memorial </t>
  </si>
  <si>
    <t>1st Battalion, Leicestershire Regiment</t>
  </si>
  <si>
    <t>Parents Buried in Bramley Baptists, Section 8, Grave 162. Born Bramley. Parents Walter and Annie.</t>
  </si>
  <si>
    <t>Foulstone</t>
  </si>
  <si>
    <t>Charles Norman</t>
  </si>
  <si>
    <t>La-Ferte-Sous-Jouarre Memorial</t>
  </si>
  <si>
    <t>2nd Battalion, Sherwood Foresters (Notts and Derby Regiment)</t>
  </si>
  <si>
    <t xml:space="preserve">Charles Norman Foulstone was born 4 Dec 1895 and baptised 5 Jan 1896 at St Peters Church, Bramley, abode 14 Bramley Grove, Bramley.   Son of William and Ellen Foulstone nee Lister who married 27 April 1889 at St Peters, Harrogate. Mother Ellen was Buried at St.Peter's Bramley on 3rd May, 1897 </t>
  </si>
  <si>
    <t>Fry</t>
  </si>
  <si>
    <t>James Arthur</t>
  </si>
  <si>
    <t>Arras Memorial, Bay 1.</t>
  </si>
  <si>
    <t>262nd Siege Battery, Royal Garrison Artillery</t>
  </si>
  <si>
    <t>James was born 1894 at Rodley the son of Charles Herbert and Sarah Ann Fry nee Shires who married at St Oswalds Church Guiseley 13 Oct 1892.   James married Ellen Shannon 1917 at Leeds Registered Building. In 1911 Occupation was Presser at a Tailors.</t>
  </si>
  <si>
    <t>Thiepval Memorial Pier and Face 14A and 14B</t>
  </si>
  <si>
    <t>Horace Hargrave was born 1 Aug 1891 baptised 26 Aug 891 at St Stephens Kirkstall, Son of Robert Walker and Clara nee Baxter, abode Rodley (Eggleston Street).</t>
  </si>
  <si>
    <t>Harker</t>
  </si>
  <si>
    <t>Jack Gilbert</t>
  </si>
  <si>
    <t>Railway Dugouts Burial Ground (Transport Farm) 1.C.1</t>
  </si>
  <si>
    <t>1st 5th Battalion (Territorial Force) South Staffordshire Regiment</t>
  </si>
  <si>
    <t>Gilbert John Harker born 1893 Bramley was the son of Edmund Baxter and Mary Elizabeth Harker nee Arnott who married Wesleyan Chapel, New Wortley 13 June 1893, both addresses given as 56 Elder Road Bramley. Moved to Staffordshire.</t>
  </si>
  <si>
    <t xml:space="preserve">Alfred </t>
  </si>
  <si>
    <t>Schoonselhof Cemetry Plot Iia, 35.</t>
  </si>
  <si>
    <t xml:space="preserve">66th Battalion,Machine Gun Corps </t>
  </si>
  <si>
    <t>Alfred was born 1887 Rodley to Joseph and Emma Harrison nee Nicholson. 1891 living Prospect Place Bramley/Rodley. Then moved Ashton-under-Lyne. Formerly 5257, Lancs Fusiliers. Brother John also died.</t>
  </si>
  <si>
    <t>n/a</t>
  </si>
  <si>
    <t>Belgian Battery Corner Cemetery, I. H. 21.</t>
  </si>
  <si>
    <t>Second Lieutant</t>
  </si>
  <si>
    <t>4th Battalion, attached 11th Battalion, Lancashire Fusiliers</t>
  </si>
  <si>
    <t>John was born 1898 Rodley to Joseph and Emma Harrison nee Nicholson. Then moved Ashton-under-Lyne. Brother John also died.</t>
  </si>
  <si>
    <t>Harrold</t>
  </si>
  <si>
    <t>William Alfred</t>
  </si>
  <si>
    <t>Loos British Cemetery, XX.C.8</t>
  </si>
  <si>
    <t>232nd Army Troops  Coy., Royal Engineers</t>
  </si>
  <si>
    <t>1891 Alfred and Adelaide are living Bell Lane Bramley. Son William Alfred Harrold is born 1893 Bramley. Moved later to Bradford and Yeadon.</t>
  </si>
  <si>
    <t>Kettlewell</t>
  </si>
  <si>
    <t>John Henry</t>
  </si>
  <si>
    <t>Menin Road South Military Cemetery III.D.5.</t>
  </si>
  <si>
    <t>1st/7th Battalion,Prince of Wales's Own (West Yorkshire) Regiment</t>
  </si>
  <si>
    <t>Born Bramley. He married Florence Eliza Meaton 1 April 1907 at St Michaels Buslingthorpe, John's abode was 94 Elder Road, Bramley.  His father was Wm Kettlewell and her father James Meaton Deceased. 1911 Census living at 9 Brighton Grove, Bramley. Domestic Gardener.</t>
  </si>
  <si>
    <t>Lee</t>
  </si>
  <si>
    <t>Charles Edwin</t>
  </si>
  <si>
    <t>Ploegsteert Memorial, Panel 7</t>
  </si>
  <si>
    <t>1st Battalion, Sherwood Foresters (Notts and Derby Regiment)</t>
  </si>
  <si>
    <t>Born Bramley. Charles Edwin Lee was born 1881 Son of John Rhodes and Emma Lee nee Mathers. In 1891 Living 8 Aire View Rodley. Served in Navy then reenlisted - full press cutting on website</t>
  </si>
  <si>
    <t>Lovett</t>
  </si>
  <si>
    <t>Helles Memorial, Panel 117 to 119</t>
  </si>
  <si>
    <t>8th Battalion, Duke of Wellington's (West Riding) Regiment</t>
  </si>
  <si>
    <t>Ernest Lovett was born 27 July 1894 Bramley, baptised 2 June 1895 at St Peters Church Bramley son of Charles and Martha Lovett nee Booth who married 31 Mar 1894 St Stephens Church, Kirkstall, Bride's abode was Kirkstall and Grooms abode was Bramley.</t>
  </si>
  <si>
    <t>Matthewman</t>
  </si>
  <si>
    <t>1st/6th Battalion, Prince of Wales's Own (West Yorkshire) Regiment</t>
  </si>
  <si>
    <t>Born Bramley, Father William. Shipping Clerk.</t>
  </si>
  <si>
    <t>Nicholl</t>
  </si>
  <si>
    <t>Herbert Howarth</t>
  </si>
  <si>
    <t>Arras Memorial, Bay 4.</t>
  </si>
  <si>
    <t>18th Battalion,Prince of Wales's Own (West Yorkshire) Regiment</t>
  </si>
  <si>
    <t xml:space="preserve">
Herbert Howarth Nicholl was born 15 July 1896 and baptised 30 Aug 1896, son of John William and Jane Ann Nicholl nee Riley, abode 6 Bath Road, Bramley
Parents married 13 Aug 1893 at St Peters Bramley.  1901 living Dufton Terrace, Bramley.
</t>
  </si>
  <si>
    <t>Payley</t>
  </si>
  <si>
    <t>Mornington</t>
  </si>
  <si>
    <t>Adelaide Cemetery, Villers-Bretonneux, II.D.8.</t>
  </si>
  <si>
    <t>Mornington Paley was born 21 April 1899 and baptised St Peters Church Bramley 28 May 1899, abode 8 Bywater Row, Bramley, Father a Fireman, Son of Charles William and Sarah Ann Paley nee Taylor, they married 6 April 1896 at St Bartholomew's Church, Armley.</t>
  </si>
  <si>
    <t>Pickles</t>
  </si>
  <si>
    <t xml:space="preserve">Ralph </t>
  </si>
  <si>
    <t>Alexandria (Chatby) Military and War Cemetery, H. 126.</t>
  </si>
  <si>
    <t>Died of Wounds, 17 Genl Hospital Alexandria, Ralph Pickles was born Bramley/Rodley 1888 to Isaac and Eliza Pickles nee Lang, 1901 living Leeds and Bradford Road with parents and siblings Mary E, Carrie, Frank, Eliza and Beatrice. Isaac and Eliza are buried Bramley Baptist Section 4 165.</t>
  </si>
  <si>
    <t>Shelton</t>
  </si>
  <si>
    <t>Herbert Falconer</t>
  </si>
  <si>
    <t>Malta</t>
  </si>
  <si>
    <t>Malta (Capuccini) Naval Cemetery, Plot E. Grave 44.</t>
  </si>
  <si>
    <t>M H.Q. Cable Section., Royal Engineers</t>
  </si>
  <si>
    <t>Herbert Falconer Shelton was born 15 Oct 1892 baptised (Cert in folder) 29 Dec 1892 at St Peters Church, Bramley, son of Frederick Bull and Isabella Falconer Shelton nee Ritchie who married 1885 Alnwick. 1891 Census family living at Bell View, Bramley.</t>
  </si>
  <si>
    <t>Storey</t>
  </si>
  <si>
    <t>Cyril</t>
  </si>
  <si>
    <t>Philosophe British Cemetery, Mazingarbe, III.D.25.</t>
  </si>
  <si>
    <t>9th Battalion,Prince of Wales's Own (West Yorkshire) Regiment</t>
  </si>
  <si>
    <t xml:space="preserve">Cyril was born 29 Aug 1893 baptised 9 June 1895 at St Andrews Church, Rodley, Son of William and Rebecca Storey nee Sleaford who married St Thomas Church, Stanningley 8 May 1893.1901 Census living Town Street, Stanningley with parents and brother Harold. Harold also died in WW1.
</t>
  </si>
  <si>
    <t>Wellington Cemetery, Rieux-En-Cambresis, I.H. 7/10</t>
  </si>
  <si>
    <t>Step Brother of Cyril.</t>
  </si>
  <si>
    <t>Thackray</t>
  </si>
  <si>
    <t xml:space="preserve">Fred </t>
  </si>
  <si>
    <t>Sissonne British Cemetery, M. 18.</t>
  </si>
  <si>
    <t>1st 6th Battalion, Durham Light Infantry</t>
  </si>
  <si>
    <t>Born Bramley.</t>
  </si>
  <si>
    <t>Triffitt</t>
  </si>
  <si>
    <t>Walter Edward</t>
  </si>
  <si>
    <t>Merville Communal Cemetery Extension, III. A. 3.</t>
  </si>
  <si>
    <t>246th (West Riding) Battery, Royal Field Artillery</t>
  </si>
  <si>
    <t>Walter Edward Triffitt was born 7 March 1896 at Whitecote Hill, Bramley baptised St Peters Leeds 9 March 1896 abode Bramley, Fathers occupation Iron worker.  Walter was the Son of Jackson and Mary Hannah Triffitt nee Moxon,who married 22 June 1891 at the Parish Church Burley. 1901 Census living Vernon Place, Stanningley with parents and sister Mabel Dorothy born Stanningley 16 Nov 1891 ,Father a Blacksmith. Moved Dewsbury.</t>
  </si>
  <si>
    <t>Watkinson</t>
  </si>
  <si>
    <t>Emanuel</t>
  </si>
  <si>
    <t>Achiet-Le-Grand Communal Cemetery Extension, II. D. 8.</t>
  </si>
  <si>
    <t>Emmanuel was born 1883 Bramley Son of Alfred and Martha Ann Watkinson nee Boocck who married 7 Jun 1873 at Calverley Parish Church. 1911 Census living 5 Highfield Road, Bramley with parents and siblings Sarah, Florence, Annie, Harold and Edith.  Emanuel is a Boot Finisher. 1911 Census living 5 Highfield Road, Bramley with parents and siblings Sarah, Florence, Annie, Harold and Edith.  Emanuel is a Boot Finisher. Brother Harold also died in WW1.</t>
  </si>
  <si>
    <t>Whitaker</t>
  </si>
  <si>
    <t>John Arthur</t>
  </si>
  <si>
    <t>Lijssenthoek Military Cemetery, XIV. D. 16A.</t>
  </si>
  <si>
    <t>"A" Battery, 104th Brigade, Royal Field Artillery</t>
  </si>
  <si>
    <t>Born Bramley, Died of Wounds.</t>
  </si>
  <si>
    <t>Clarence Greig</t>
  </si>
  <si>
    <t>Essex Farm Cemetery, I. E. 5.</t>
  </si>
  <si>
    <t>Clarence Greig Wilson was born 18 May 1893 Bramley, baptised 12 Aug 1894 at St Peters Church Bramley, son of David and Frances Harris Wilson nee Greig, abode Garfield Terrace, Swinnow, Bramley. 1891 living Garfield Terrace, Bramley parents and siblings Alexander, William Reginald and William Ewart Greig Wilson. Brother Alexander Greig Wilson Killed in Action 1915 Flanders, France</t>
  </si>
  <si>
    <t>Alexander Greig</t>
  </si>
  <si>
    <t>Hamburg  Cemetery III.B.6.</t>
  </si>
  <si>
    <t>Son of David and Frances Wilsdon, Born Bramley. Reservist and probably POW, Brother Clarence Greig Wilson also died in WW1.</t>
  </si>
  <si>
    <t>15/1433</t>
  </si>
  <si>
    <t>Tyne Cot Memorial, Panel 42 to 47 and 162.</t>
  </si>
  <si>
    <t>2nd Battalion,Prince of Wales's Own (West Yorkshire) Regiment</t>
  </si>
  <si>
    <t>Born Rodley 2nd Quarter, 1895.</t>
  </si>
  <si>
    <t>Woodhouse</t>
  </si>
  <si>
    <t>Frederick Benjamin</t>
  </si>
  <si>
    <t>Thiepval Memorial Pier and Face 11 C and 12A.</t>
  </si>
  <si>
    <t>8th Battalion, King's Own Yorkshire Light Infantry</t>
  </si>
  <si>
    <t>Benjamin Frederick Woodhouse was born Bramley 24 Mar 1890, baptised 12 Oct 1890 St Peters Bramley, Son of Benjamin Frederick and Rebecca Woodhouse nee Blagg who married 15 Dec 1878 at Christ Church Leeds.1891 Census family living at Henconner Lane Bramley with parents and siblings Harry, Clara, Ethel and Annie. Moved to Hunslet. Benjamin married 3 April 1915 St Mary the Virgin Hunslet to Elizabeth Stables.</t>
  </si>
  <si>
    <t>Wiiliamson</t>
  </si>
  <si>
    <t>Y-Matched Plus Research from Ian Johnstone Sept.2016</t>
  </si>
  <si>
    <t>Arras Memorial  Bay 4</t>
  </si>
  <si>
    <t>Remembered on Grave in Bramley Baptist Graveyard. Section 2.127B</t>
  </si>
  <si>
    <t>18th Battalion Prince of Wales's Own (West Yorkshire) Regiment,</t>
  </si>
  <si>
    <t>Son of Abraham and Hannah, Mill Hand, 1911 living at 79 Whitecote, Bramley</t>
  </si>
  <si>
    <t>15/1104</t>
  </si>
  <si>
    <t>Y-Matched Plus Research from Nigel Glew Sept.2016</t>
  </si>
  <si>
    <t>Remembered in St.Peter's Churchyard Last New Piece, Row 5, Grave 28</t>
  </si>
  <si>
    <t>15th Battalion, Prince of Wales's Own (West Yorkshire) Regiment</t>
  </si>
  <si>
    <t>The Bramley connection is through his mother Mary Elizabeth Mellor nee Chew who was born and baptised at Bramley, St Peter’s Church in 1873. Her parents were John Chew a Spinner and mother Mary Ann Chew. The family lived at Waterloo Lane, Bramley in 1881, 9 Thrift Row, Bramley in 1891, 7 Waterloo Lane, Bramley in 1894 and she is buried in Bramley St Peter’s graveyard. Orginal Leeds Pal.</t>
  </si>
  <si>
    <t>Richard Arthur</t>
  </si>
  <si>
    <t>Ribecourt Road Cemetery 1.A.7., Trescault</t>
  </si>
  <si>
    <t>3rd Company, Machine Gun Corps (Infantry)</t>
  </si>
  <si>
    <t>Son of Sarah (Widow), Living in Stanningley in 1911, Butcher's Apprentice. Son of Sarah Ann Kemp, of 3, Church St., Ilkley, Yorks, and the late James Kemp.</t>
  </si>
  <si>
    <t>Dothoit</t>
  </si>
  <si>
    <t>Hersin Communal Cemetery Extension III. C. 5.</t>
  </si>
  <si>
    <t>D Bty. 58th Bde. Royal Field Artillery</t>
  </si>
  <si>
    <t>Cyril Duthoit baptised 31 Oct 1878 at St Peter's Hunslet, son of John Edward and Jane Ellen Duthoit nee.Norton, they married at St Peters Hunslet on 26 Dec 1876.1881 living Leeds - Kirkland Place Hunslet 1891 living Bramley - 6 Wilson Place 1901 living Bramley - 7 The Crescent. 1911 Cyril is living at 4 Warrels Grove Bramley. 1911 his parents and siblings are living 7 Chapel Fold, Bramley.Address given in newspaper for Cyril's death is 7 The Crescent Bramley His brother Clifford was also in the War but survived the POW Camp. Father of 3 Green Hill Road, Bramley was buried 16 Dec 1926 at St Peters Bramley. Mother of Waterloo Lane, Bramley was buried 19 Sept 1927 at St Peters Bramley</t>
  </si>
  <si>
    <t>15/1009</t>
  </si>
  <si>
    <t>Bertram</t>
  </si>
  <si>
    <t>Y-Matched Plus Research from Ian Johnstone and Lynn Groves Sept.2016</t>
  </si>
  <si>
    <t xml:space="preserve">Serre Road Cemetery No.1 I. G. 37. </t>
  </si>
  <si>
    <t>Remembered on Grave in Bramley Baptist Graveyard. Section 1.61</t>
  </si>
  <si>
    <t>15th Battalion, West Yorkshire Regiment (Prince of Wales's Own)</t>
  </si>
  <si>
    <t>Born Branmley and resident in 1891 Census</t>
  </si>
  <si>
    <t>Charles E.</t>
  </si>
  <si>
    <t>Farsley (St. John) Churchyard, Near Chancel</t>
  </si>
  <si>
    <t>Royal Engineers on detachment to Royal Flying Corps</t>
  </si>
  <si>
    <t>Flying Instructor, Killed in Training Accident at Burton near Lincoln, Family from Stanningley, then Bramley. Son of the late Samuel. 160 Broad Lane in 1901 Census</t>
  </si>
  <si>
    <t>BUCQUOY ROAD CEMETERY, FICHEUX III.H.10</t>
  </si>
  <si>
    <t>1st/7th Battalion Prince of Wales's Own (West Yorkshire) Regiment,</t>
  </si>
  <si>
    <t>Died of Wounds, Married 11 Oct 1911 Lily Bellwood,  Lived  17 Wood Street, Rodley, Enlisted 1915, Born 1894</t>
  </si>
  <si>
    <t xml:space="preserve">15/1674 </t>
  </si>
  <si>
    <t>Beckton</t>
  </si>
  <si>
    <t>Jack</t>
  </si>
  <si>
    <t>Sucrerie Military Cemetery, Colincamps I.J.94</t>
  </si>
  <si>
    <t>"D" Coy, 15th Battalion, West Yorkshire Regiment (Prince of Wales's Own)</t>
  </si>
  <si>
    <t>Son Of Arthur And Caroline Beckton, Of 185, Town St., Rodley, Leeds. Cabinet Maker, Employed at Messrs. Marsh, Jones and Cribb.</t>
  </si>
  <si>
    <t xml:space="preserve">15/1447 </t>
  </si>
  <si>
    <t>Clayton</t>
  </si>
  <si>
    <t>George Willie</t>
  </si>
  <si>
    <t>Loos Memorial Panel 39 And 40</t>
  </si>
  <si>
    <t xml:space="preserve"> United Methodist Church  Rodley</t>
  </si>
  <si>
    <t>"D" Coy, 1st Battalion, West Yorkshire Regiment (Prince of Wales's Own)</t>
  </si>
  <si>
    <t>Son Of Sarah Jane Clayton, Of 36, Oakland Avenue, Rodley; Husband Of Emily Clayton, Of 4, Cowley Rd., Rodley, Leeds.</t>
  </si>
  <si>
    <t>Connell</t>
  </si>
  <si>
    <t>Josiah</t>
  </si>
  <si>
    <t>VIS-EN-ARTOIS MEMORIAL Panel 10</t>
  </si>
  <si>
    <t>2nd Battalion Seaforth Highlanders</t>
  </si>
  <si>
    <t>Born Saltaire 1892, Enlisted Leeds. 35 Ninthorpe Road, Rodley in 1911. Joiner Apprentice</t>
  </si>
  <si>
    <t xml:space="preserve"> George William - Son of the late John William and Elizabeth Fenwick; husband of Maude Lydia Fenwick, of 2, Bramma St., Park Lane, Leeds.</t>
  </si>
  <si>
    <t>Hargate</t>
  </si>
  <si>
    <t>Christopher</t>
  </si>
  <si>
    <t>Tyne Cot Memorial  Panel 42 To 47 And 162</t>
  </si>
  <si>
    <t>9th Battalion West Yorkshire Regiment (Prince of Wales's Own)</t>
  </si>
  <si>
    <t>Son Of Mrs. A. E. Hargate, Of 5, Oaklands Avenue, Rodley, Leeds, And The Late Mr. Hargate.</t>
  </si>
  <si>
    <t>8th Battalion, Leicestershire Regiment</t>
  </si>
  <si>
    <t>Son Of Edward Leatham, Of 44, Club Lane, Rodley, Leeds.</t>
  </si>
  <si>
    <t xml:space="preserve">M/409433 </t>
  </si>
  <si>
    <t>Edgar</t>
  </si>
  <si>
    <t>Farsley Baptist Burial Ground B.57</t>
  </si>
  <si>
    <t>M.T. Royal Army Service Corps</t>
  </si>
  <si>
    <t>Son Of Harry And Sarah Matilda Lee, Of 31, Eggleston St., Rodley, Leeds.</t>
  </si>
  <si>
    <t>Marvell</t>
  </si>
  <si>
    <t>Helles Memorial, Panel 47 to 51</t>
  </si>
  <si>
    <t>Springfield Mill Yaerd, Farsley</t>
  </si>
  <si>
    <t>9th West Yorkshire Regiment (Prince of Wales's Own)</t>
  </si>
  <si>
    <t>Hall Houses, Rodley, Son of William and Mary,born 1899.</t>
  </si>
  <si>
    <t>William Lawson</t>
  </si>
  <si>
    <t>Vimy Memorial</t>
  </si>
  <si>
    <t>44th Battalion, Canadian Infantry</t>
  </si>
  <si>
    <t>Son Of Alfred And Phoebe Taylor, Of 2, Wesley St., Rodley, Leeds; Husband Of Lucetta Taylor, Of Parkhurst, Rawdon, Leeds, Yorks, England.</t>
  </si>
  <si>
    <t>Hanson Hargreaves</t>
  </si>
  <si>
    <t>Y-Matchedplus research from Ian Johnstone</t>
  </si>
  <si>
    <t>Baptist Churchyard Section 2.113</t>
  </si>
  <si>
    <t>"D" Coy, 5th Battalion, Yorkshire Regiment</t>
  </si>
  <si>
    <t>Son Of Harry And Martha Turner, Of 9, Oaklands Avenue, Rodley, Leeds.</t>
  </si>
  <si>
    <t>9th West Yorkshire Regiment (Prince of Wales Own)</t>
  </si>
  <si>
    <t>Son of the late Alfred and Martha Ann Watkinson.1911 Census living 5 Highfield Road, Bramley. Brother of Emanuel who also died.</t>
  </si>
  <si>
    <t>Wharton</t>
  </si>
  <si>
    <t>Fricourt New Military Cemetery C.17</t>
  </si>
  <si>
    <t>10th Battalion, West Yorkshire Regiment (Prince of Wales's Own)</t>
  </si>
  <si>
    <t>Son Of Mr. And Mrs. W. Wharton, Of 27, Eggleston St., Rodley, Leeds.</t>
  </si>
  <si>
    <t>M/338017</t>
  </si>
  <si>
    <t xml:space="preserve">Whitehead </t>
  </si>
  <si>
    <t>Frank Harris</t>
  </si>
  <si>
    <t>CALVERLEY (ST. WILFRID) CHURCHYARD NEW GROUND 869</t>
  </si>
  <si>
    <t>Army Service Corps</t>
  </si>
  <si>
    <t>Died at Home.13 Priesthorpe Road Farsley in 1911. Apprentice Mechanic.</t>
  </si>
  <si>
    <t>SS/99</t>
  </si>
  <si>
    <t>Abbott</t>
  </si>
  <si>
    <t>Chatham Naval Memorial Panel 1</t>
  </si>
  <si>
    <t>(RFR/CH/B/5365). H.M.S. "Hawke."</t>
  </si>
  <si>
    <t>Son of Rachel Abbott, of Bowling, Glasgow. Native of New Wortley; Leeds. - Only Leeds match.</t>
  </si>
  <si>
    <t>Thiepval Memorial, Pier and Face 2 A 2 C and 2 D</t>
  </si>
  <si>
    <t>12th Battalion West Yorkshire Regiment (Prince of Wales's Own)</t>
  </si>
  <si>
    <t>Born Pudsey, Enlisted Farsley -  16 St Thomas St Stanningley Leeds in 1911 - Labourer Mill in 1911, Single.</t>
  </si>
  <si>
    <t>Ackroyd</t>
  </si>
  <si>
    <t>Thiepval Memorial Pier And Face 3 A And 3 D.</t>
  </si>
  <si>
    <t>2nd Bn.Yorkshire Regiment</t>
  </si>
  <si>
    <t>SON OF JOE N. ACKROYD, OF 4, PEEL PLACE, STANNINGLEY; LEEDS.</t>
  </si>
  <si>
    <t>Ambler</t>
  </si>
  <si>
    <t>Lijssenthoek Military Cemetery XVI. C. 1A.</t>
  </si>
  <si>
    <t>10th Bn.Cheshire Regiment</t>
  </si>
  <si>
    <t>SON OF GABRIEL AND ELIZABETH AMBLER, OF STANNINGLEY, LEEDS.</t>
  </si>
  <si>
    <t xml:space="preserve">Bailey </t>
  </si>
  <si>
    <t>Arthur Greenwood</t>
  </si>
  <si>
    <t>1st/8th Battalion, West Yorkshire Regiment (Prince of Wales's Own)</t>
  </si>
  <si>
    <t>Probate Records show residence at 7 School Place, Stanningley - left in his will £103.00 to William Bailey, Fitter. (Father),  Mother was Eliza - Occupation in 1911 was Piece Taker-in.</t>
  </si>
  <si>
    <t>Banks</t>
  </si>
  <si>
    <t>Harold Beckwith</t>
  </si>
  <si>
    <t>Memorial at St. John's Methodist Church</t>
  </si>
  <si>
    <t>VIS-EN-ARTOIS MEMORIAL Panel 4</t>
  </si>
  <si>
    <t>1st/7th Battalion, West Yorkshire Regiment (Prince of Wales's Own)</t>
  </si>
  <si>
    <t>25 Albert St Swinnow Stanningley in 1911. Born Q4 1899.Mother, Lavina received his effects.</t>
  </si>
  <si>
    <t>Barsby</t>
  </si>
  <si>
    <t>Thiepval Memorial Pier And Face 2 A.</t>
  </si>
  <si>
    <t>8th Bn.Somerset Light Infantry</t>
  </si>
  <si>
    <t>SON OF WALTER AND ELLEN BARSBY, OF 2, CHURCH HILL TERRACE, STANNINGLEY, LEEDS.</t>
  </si>
  <si>
    <t>Barnes</t>
  </si>
  <si>
    <t>Y-Matched with additional info from Lynn Groves</t>
  </si>
  <si>
    <t>Memorial at Stanningley Wesleyan Chapel</t>
  </si>
  <si>
    <t>II. B. 12 HENIN COMMUNAL CEMETERY EXTENSION</t>
  </si>
  <si>
    <t>Second Lieutenant</t>
  </si>
  <si>
    <t>Etaples Military Cemetery l. D. 24.</t>
  </si>
  <si>
    <t>21st Bn.Machine Gun Corps</t>
  </si>
  <si>
    <t>SON OF DAVID AND ANNIE BENNETT, OF 2, ATLANTA ST., SWINNOW, NEAR LEEDS. NATIVE OF STANNINGLEY, LEEDS.</t>
  </si>
  <si>
    <t>ROCLINCOURT MILITARY CEMETERY I.B.37</t>
  </si>
  <si>
    <t>1st/4th Battalion, Seaforth Highlanders</t>
  </si>
  <si>
    <t>Enlisted Could be 67 Clifton Mount Havehill Lane Leeds according to 1911 Census, Age 20 in April 1911. Motor Car/Taxi Driver</t>
  </si>
  <si>
    <t>Brace</t>
  </si>
  <si>
    <t>Alfred Simpson</t>
  </si>
  <si>
    <t>Commonwealth War Graves Commission/Service Records/1911 Census</t>
  </si>
  <si>
    <t>Loos Memorial, Panel 20 to 22</t>
  </si>
  <si>
    <t>1st Battalion, Northumberland Fusiliers</t>
  </si>
  <si>
    <t>Son of the late Joseph and Mary Elizabeth Brace. Born Bramley resident in Malton in 1911 "Delicate Not At School" 2 Cross Bath Street , Bramley in 1901</t>
  </si>
  <si>
    <t>TERLINCTHUN BRITISH CEMETERY, WIMILLE I. B. 28. :</t>
  </si>
  <si>
    <t>1st Bn Lincolnshire  transf. to (23482) 40th H.Q. Coy. Labour Corps</t>
  </si>
  <si>
    <t>Son of Mr. J. Brace; husband of Mrs. H. Brace, of 15, Higher Grange Rd., Pudsey, Leeds.</t>
  </si>
  <si>
    <t>VIS-EN-ARTOIS MEMORIAL Panel 5 and 6.</t>
  </si>
  <si>
    <t>15th Battalion, Lancashire Fusiliers</t>
  </si>
  <si>
    <t>Son of Joseph and Mary Elizabeth Brace; husband of the late Nellie Brace - Brother of Alfred Simpson - 2 Cross Bath Street, Bramley in 1901</t>
  </si>
  <si>
    <t>14541</t>
  </si>
  <si>
    <t>Broadley</t>
  </si>
  <si>
    <t>Thiepval Memorial, Pier and Face 11 C and 12 A</t>
  </si>
  <si>
    <t>10th Battalion, King's Own Yorkshire Light Infantry</t>
  </si>
  <si>
    <t>Enlisted 14th September, 1914 and was in France for 10 months prior to his death. Single. Sister lived at Vickersdale. Worked at Stanningley Ironworks.</t>
  </si>
  <si>
    <t>PO/1126 (S)</t>
  </si>
  <si>
    <t>Brooke</t>
  </si>
  <si>
    <t>Jacob Bennett</t>
  </si>
  <si>
    <t>Vis-En-Artois Memorial Panel 1.</t>
  </si>
  <si>
    <t>1st R.M. Bn. R.N. Div.Royal Marine Light Infantry</t>
  </si>
  <si>
    <t>SON OF JACOB AND ADA BENNETT BROOKE, OF 2, CHURCH HILL PLACE, STANNINGLEY, LEEDS.</t>
  </si>
  <si>
    <t>Coggings</t>
  </si>
  <si>
    <t>John Smith</t>
  </si>
  <si>
    <t>Panel 20 to 22 Loos Memorial</t>
  </si>
  <si>
    <t>2nd Battalion, Northumberland Fusiliers</t>
  </si>
  <si>
    <t>1911 No. 8 Burchfield Place Stanningley.Labourer. Brother of Walter. Formerly 3/17851, West Yorks. KIA</t>
  </si>
  <si>
    <t>TYNE COT MEMORIAL Panel 42 to 47 and 162</t>
  </si>
  <si>
    <t>Born 1886. Boarder at 12 Highbury Grove, Swinnow in 1911, Grocer's Assistant</t>
  </si>
  <si>
    <t>Colden</t>
  </si>
  <si>
    <t>Herbert William</t>
  </si>
  <si>
    <t>Panel 108 to 111 Tyne Cot Memorial</t>
  </si>
  <si>
    <t>6th Battalion King's Own Yorkshire Light Infantry</t>
  </si>
  <si>
    <t>Son of Henry James Colden, of 119, Town St., Stanningley, Leeds, and the late Elizabeth Colden.</t>
  </si>
  <si>
    <t>Compton</t>
  </si>
  <si>
    <t>Vis-En-Artois Memorial Panel 3.</t>
  </si>
  <si>
    <t>"Z" Coy. 2nd/7th Bn.Royal Warwickshire Regiment</t>
  </si>
  <si>
    <t>SON OF ISAAC AND PHAEBE COMPTON, OF 20, BRADLEY HILL TERRACE, SWINNOW LANE, STANNINGLEY, LEEDS.</t>
  </si>
  <si>
    <t>Daley</t>
  </si>
  <si>
    <t>Tyne Cot Cemetery XL. E. 16.</t>
  </si>
  <si>
    <t>1st/4th Bn.Duke of Wellington's (West Riding Regiment)</t>
  </si>
  <si>
    <t>SON OF JOHN AND MARY JANE DALEY, OF 10, ROSEBERRY TERRACE, STANNINGLEY, LEEDS. DOB 28th April, 1917. Baptised 25th July 1897 at St.Peters, living at Quarry View, Bramley. Mother's maiden name was Maud.</t>
  </si>
  <si>
    <t>Elliott</t>
  </si>
  <si>
    <t>Edwin</t>
  </si>
  <si>
    <t>Martinpuich British Cemetery D. 5.</t>
  </si>
  <si>
    <t>Pudsey Cemetery Section H. 458 General No Headstone</t>
  </si>
  <si>
    <t>Acting Bombardier</t>
  </si>
  <si>
    <t>"B" Bty. 70th Bde.Royal Field Artillery</t>
  </si>
  <si>
    <t>SON OF THE LATE HENRY AND ANNE ELLIOTT, OF VICKERSDALE, STANNINGLEY, LEEDS. Residence 22 Arthur Street, Stanningley</t>
  </si>
  <si>
    <t>Elstub</t>
  </si>
  <si>
    <t>Hannescamps New Military Cemetery E. 12.</t>
  </si>
  <si>
    <t>49th Div. Ammunition Col.,Royal Field Artillery</t>
  </si>
  <si>
    <t>NEPHEW OF MR. J. W. HETHERINGTON, OF 6, RIPLEY TERRACE, STANNINGLEY, LEEDS. Territorial Force</t>
  </si>
  <si>
    <t>Firth</t>
  </si>
  <si>
    <t>Y-Matched Plus Research from Ian Johnstone and Lynn Groves</t>
  </si>
  <si>
    <t>Remembered on Family Memorial in Bramley Baptist Churchyard</t>
  </si>
  <si>
    <t>Ypres (Menin Gate) Memorial Panel 47.</t>
  </si>
  <si>
    <t>2nd Bn.King's Own Yorkshire Light Infantry</t>
  </si>
  <si>
    <t>SON OF GEORGE AND RUTH FIRTH, OF 2, PARK TERRACE, INTAKE LANE, STANNINGLEY, LEEDS. Born 27/11/1890, 16 Coniston Terrace, Stanningley, baptised 18/02/1891 at Stanningley Congregational Church.Member of Stannningley Liberal Club and killed in attack on Hill 60.</t>
  </si>
  <si>
    <t>Jonas</t>
  </si>
  <si>
    <t>Thiepval Memorial, Pier and Face 2 A 2 C and 2 D.</t>
  </si>
  <si>
    <t>16th Battalion, West Yorkshire Regiment (Prince of Wales's Own)</t>
  </si>
  <si>
    <t>4 Temperance Street, Stanningley according to 1901 Census .11 Swinnow Place Stanningley according to 1911 Census. Occupation Fish Fried Dealer Assist Father. Sarah (second wife nee Grayson,  m 1915 ) received his effects.</t>
  </si>
  <si>
    <t>Gibson</t>
  </si>
  <si>
    <t>Born 13 Jan 1894 at Stanningley and baptised 15 June 1894 at St Thomas Stanningley to James and Sarah Elizabeth Gibson. 1901 living Town Street Stanningley. 1911 living North View Terrace, Vickersdale Stanningley, worked John Butler's Stanningley Ironworks.</t>
  </si>
  <si>
    <t>Greenwood</t>
  </si>
  <si>
    <t>Arnold</t>
  </si>
  <si>
    <t>Y-Matched with additional info from Lynn Groves/Ian Johnstone</t>
  </si>
  <si>
    <t>Dantzig Alley British Cemetery</t>
  </si>
  <si>
    <t>Memorial Board St James Church Grimsby (connection unknown)</t>
  </si>
  <si>
    <t>2nd Battalion Yorkshire Regiment</t>
  </si>
  <si>
    <t>Born Stanningley according to Service Records. DOB 7th March, 1882, Baptised Edward Arnold, Tailor Maker.</t>
  </si>
  <si>
    <t>Grainger</t>
  </si>
  <si>
    <t>Puchevillers British Cemetery II. A. 66.</t>
  </si>
  <si>
    <t>4th Bn.Australian Infantry, A.I.F.</t>
  </si>
  <si>
    <t>SON OF GEORGE AND RUTH GRAINGER, OF CORNWALL RD., AUBURN, NEW SOUTH WALES. NATIVE OF STANNINGLEY, YORKS, ENGLAND.</t>
  </si>
  <si>
    <t>Hall</t>
  </si>
  <si>
    <t>Longuenesse (St. Omer) Souvenir Cemetery IV. C. 2.</t>
  </si>
  <si>
    <t>14th Bn.Durham Light Infantry</t>
  </si>
  <si>
    <t>SON OF EDWIN AND ISABELLA HALL; HUSBAND OF ADA ELIZA HALL, OF 16, NEW SCARBORO', STANNINGLEY, LEEDS.</t>
  </si>
  <si>
    <t>Hardaker</t>
  </si>
  <si>
    <t>La Targette British Cemetery, Neuville-St. Vaast</t>
  </si>
  <si>
    <t>Kinmount Cenotaph, Ontario, Canada</t>
  </si>
  <si>
    <t>3rd Bn., Canadian Infantry</t>
  </si>
  <si>
    <t>Born 29 Jan 1892 Stanningley, Baptised 21 Feb 1892, Stanningley Centenary Methodist Church to Edward (b28 Feb 1869) and Eva Hardaker nee Bowling (b 6 Sept 1870) who were married 25 Dec 1890 at St Thomas Church.1891 Census living Vickers Street. Emigrated Canada, 1903</t>
  </si>
  <si>
    <t>Hogg</t>
  </si>
  <si>
    <t>Godfrey</t>
  </si>
  <si>
    <t>Bay 5 Arras Memorial</t>
  </si>
  <si>
    <t>2nd/4th Bn Leicestershire Regiment</t>
  </si>
  <si>
    <t>Born Bramley, Lived Bramham, Enlisted Wetherby - 45 Brunswick Terrace in 1911 (Pudsey) Born 1898 Son of Frederick and Alice Mary.</t>
  </si>
  <si>
    <t>Isles</t>
  </si>
  <si>
    <t>Pudsey Cemetery G. "C." 370.</t>
  </si>
  <si>
    <t>Royal Welch Fusiliers</t>
  </si>
  <si>
    <t>SON OF MARY FRANCE COGGINS (FORMERLY ISLES), OF 14, PRIMROSE HILL, STANNINGLEY, LEEDS, AND THE LATE EDWARD ISLES.</t>
  </si>
  <si>
    <t>Thiepval Memorial Pier And Face 2 A  2 C And 2 D.</t>
  </si>
  <si>
    <t>1st Bn.West Yorkshire Regiment (Prince of Wales's Own)</t>
  </si>
  <si>
    <t>SON OF TOM AND MARY JOHNSON, OF 15, PARKFIELD TERRACE, RICHARDSHAW LANE, STANNINGLEY, LEEDS.</t>
  </si>
  <si>
    <t>93 Town St Stanningley Nr Leeds, Bobbin Longing Spinning At Mill According to 1911 Census. Born 1898</t>
  </si>
  <si>
    <t>Coxyde Military Cemetery I. C. 28.</t>
  </si>
  <si>
    <t>16th (Service) Battalion (2nd Glasgow) Highland Light Infantry</t>
  </si>
  <si>
    <t>SON OF MRS. M. A. KEIGHLEY, OF 8, KING ST., RICHARDSHAW LANE, STANNINGLEY, LEEDS. Died of Wounds.</t>
  </si>
  <si>
    <t>Johnny</t>
  </si>
  <si>
    <t>RUE-DU-BOIS MILITARY CEMETERY, FLEURBAIX. I. C. 11</t>
  </si>
  <si>
    <t>7th Battalion, King's Own Yorkshire Light Infantry</t>
  </si>
  <si>
    <t>26 Trilby St Bramley Leeds According to 1911 Census (shown as "Johnnie") Occupation  Mill Land Winder.</t>
  </si>
  <si>
    <t>Lawson</t>
  </si>
  <si>
    <t>Arras Memorial Bay 4.</t>
  </si>
  <si>
    <t>15th/17th Bn.West Yorkshire Regiment (Prince of Wales's Own)</t>
  </si>
  <si>
    <t>SON OF BEN AND EMILY LAWSON, OF 16, ST. THOMAS AVENUE, SWINNO, STANNINGLEY, LEEDS.</t>
  </si>
  <si>
    <t>Lloyd</t>
  </si>
  <si>
    <t>Hollybrook Memorial, Southampton</t>
  </si>
  <si>
    <t>SON OF THE LATE MR. AND MRS. W. LLOYD, OF 1, WOODLAND'S AVENUE, BRADFORD RD., STANNINGLEY, LEEDS.</t>
  </si>
  <si>
    <t>gty</t>
  </si>
  <si>
    <t>NAMPS-AU-VAL BRITISH CEMETERY I.E.13</t>
  </si>
  <si>
    <t>2nd Battalion, West Yorkshire Regiment (Prince of Wales's Own)</t>
  </si>
  <si>
    <t>Born Stanningley according to Service Records</t>
  </si>
  <si>
    <t>Lord</t>
  </si>
  <si>
    <t>Joseph Roberts</t>
  </si>
  <si>
    <t>Stanningley (St. Thomas) Churchyard FS. 14.</t>
  </si>
  <si>
    <t>West Yorkshire Regiment (Prince of Wales's Own)  transf. to (339821) Labour Corps</t>
  </si>
  <si>
    <t>SON OF ARTHUR AND MARY LORD; HUSBAND OF LINDA LORD, OF 15, GLADSTONE TERRACE, STANNINGLEY. BORN AT STANNINGLEY.</t>
  </si>
  <si>
    <t>Mann</t>
  </si>
  <si>
    <t>Philosophe British Cemetery, Mazingarbe I. N. 1.</t>
  </si>
  <si>
    <t>SON OF MARY E. AND THE LATE CHARLES MANN, OF II, POPLAR ST., BURLEY LAWN, LEEDS. NATIVE OF STANNINGLEY.</t>
  </si>
  <si>
    <t>Maudsley</t>
  </si>
  <si>
    <t>Tyne Cot Memorial Panel 42 To 47 And 162.</t>
  </si>
  <si>
    <t>9th Bn.West Yorkshire Regiment (Prince of Wales's Own)</t>
  </si>
  <si>
    <t>SON OF WILLIAM HENRY AND EMILY MAUDSLEY, OF 18, SCHOOL VIEW, STANNINGLEY, LEEDS.</t>
  </si>
  <si>
    <t>Ypres (Menin Gate) Memorial Panel 4 And 6.</t>
  </si>
  <si>
    <t>1st Bn.The King's (Liverpool Regiment)</t>
  </si>
  <si>
    <t>SON OF ERNEST MARK MIDGLEY AND ELIZABETH HAMPSHIRE MIDGLEY, OF 4, BRICKFIELD PLACE, STANNINGLEY, LEEDS. 1911 at 27 Vermont St. Bramley, Striker in Foundry, Played for Bramley RLFC and Stanningley, brother Thomas Ernest also served.</t>
  </si>
  <si>
    <t>.</t>
  </si>
  <si>
    <t>Mott</t>
  </si>
  <si>
    <t>John Samuel</t>
  </si>
  <si>
    <t>Sheffield (Tinsley Park) Cemetery D. "C." 70.</t>
  </si>
  <si>
    <t>HUSBAND OF SARAH ELLEN MOTT, OF 11, ELLAND ST., STANNINGLEY, LEEDS. SERVED IN EAST AFRICA. BORN AT BRADFORD.</t>
  </si>
  <si>
    <t>LAVENTIE MILITARY CEMETERY, LA GORGUE III. F. 22.</t>
  </si>
  <si>
    <t>1st/5th Bn.West Yorkshire Regiment (Prince of Wales's Own)</t>
  </si>
  <si>
    <t>Born 1897, 8 Barther Place Stanningley, Leeds according to 1911 Census, occupation Doffer. Mother Elizabeth Ann</t>
  </si>
  <si>
    <t>Ormanroyd</t>
  </si>
  <si>
    <t>Ypres (Menin Gate) Memorial Panel 51 And 53.</t>
  </si>
  <si>
    <t>1st Bn.King's Royal Rifle Corps</t>
  </si>
  <si>
    <t>HUSBAND OF ELIZABETH KELLY (FORMERLY ORMANROYD), OF 2, ISLES YARD, STANNINGLEY, LEEDS. SERVED IN THE SOUTH AFRICAN CAMPAIGN AND IN EGYPT.</t>
  </si>
  <si>
    <t>Parkinson</t>
  </si>
  <si>
    <t>Cologne Southern Cemetery VII. A. 1.</t>
  </si>
  <si>
    <t>1st/5th Bn.Northumberland Fusiliers</t>
  </si>
  <si>
    <t>SON OF WILLIAM AND MARY PARKINSON, OF 12, RIPLEY PLACE, STANNINGLEY, LEEDS.</t>
  </si>
  <si>
    <t>Pollard</t>
  </si>
  <si>
    <t xml:space="preserve">FEUCHY BRITISH CEMETERY I. D. 15. </t>
  </si>
  <si>
    <t>Born Keighley, lived in Stanningley when enlisted. - Father William Nettleton in 1901 Census, Mother Elizabeth Pollard. % Hainsworth Square in 1901.</t>
  </si>
  <si>
    <t>Charles Henry</t>
  </si>
  <si>
    <t>Iraq</t>
  </si>
  <si>
    <t>Basra Memorial Panel 3 And 60.</t>
  </si>
  <si>
    <t>66th Bty.Royal Field Artillery</t>
  </si>
  <si>
    <t>SON OF JOHN WILLIAM AND MARIA RILEY, OF 8, ELAND ST., RICHARDSHAW LANE, STANNINGLEY, LEEDS.</t>
  </si>
  <si>
    <t>Etaples Military Cemetery LXV. G. 5.</t>
  </si>
  <si>
    <t>1st Bn.King's Own (Royal Lancaster Regiment)</t>
  </si>
  <si>
    <t>SON OF JOHN WM. AND MARIA RILEY, OF 8, ELAND ST., STANNINGLEY, NR. LEEDS. NATIVE OF STANNINGLEY.</t>
  </si>
  <si>
    <t>Rumbelow</t>
  </si>
  <si>
    <t>Artillery Wood Cemetery  V.A.4</t>
  </si>
  <si>
    <t>15th Brigade Royal Horse Artillery and Royal Field Artillery</t>
  </si>
  <si>
    <t>Born Leeds, enlisted Doncaster 6 Grangefield Road according to 1901 Census Born  09/09/1891 - Parents Robert and Margaret</t>
  </si>
  <si>
    <t>Ryder</t>
  </si>
  <si>
    <t>Ypres (Menin Gate) Memorial Panel 8 And 12.</t>
  </si>
  <si>
    <t>"X" Coy. 8th Bn.Northumberland Fusiliers</t>
  </si>
  <si>
    <t>HUSBAND OF ALICE MAUD RYDER, OF 4, CHURCH HILL ST., STANNINGLEY, LEEDS. Died of wounds in Field Ambulance, formerly First Assistant at Back Lane Co-operative Stores, Bramley</t>
  </si>
  <si>
    <t>Shepherd</t>
  </si>
  <si>
    <t>John Hall</t>
  </si>
  <si>
    <t>Helles Memorial Panel 21 And 22.</t>
  </si>
  <si>
    <t>147th Bde. Ammunition ColRoyal Field Artillery</t>
  </si>
  <si>
    <t>HUSBAND OF ALICE MAUDE H. SHEPHERD, OF 20, SUN ST., STANNINGLEY, LEEDS.</t>
  </si>
  <si>
    <t>Slater</t>
  </si>
  <si>
    <t>Railway Dugouts Burial Ground (Transport Farm) Vi. L. 5.</t>
  </si>
  <si>
    <t>1st Bn.Royal Warwickshire Regiment</t>
  </si>
  <si>
    <t>SON OF HEDLEY AND HANNAH SLATER, OF 10, LINCOLN ST., COVENTRY. NATIVE OF STANNINGLEY, LEEDS.</t>
  </si>
  <si>
    <t>Spencer</t>
  </si>
  <si>
    <t>Joseph Robson</t>
  </si>
  <si>
    <t>Wimereux Communal Cemetery O. P. 4A.</t>
  </si>
  <si>
    <t>SON OF FRED AND MARY JANE SPENCER, OF 6, CLOUGHTON RD., BIRKENHEAD, ENGLAND. NATIVE OF STANNINGLEY, NR. LEEDS.</t>
  </si>
  <si>
    <t>SD/5614</t>
  </si>
  <si>
    <t xml:space="preserve">Stagles </t>
  </si>
  <si>
    <t>Heilly Station Cemetery, Mericourt-L'abbe</t>
  </si>
  <si>
    <t>9th Battalion Royal Sussex Regiment</t>
  </si>
  <si>
    <t>Born Stanningley, Baptised at St. Thomas's Stanningley 3 Sept 1890 to Henry (Born Wisbech) and Hannah (born Calverley) Stagles nee Whitehead abode given as Stanningley. 1891 12 Butler Street, Stanningley Enlisted April 1916, Living in Wisbech. Teacher.</t>
  </si>
  <si>
    <t>Arras Memorial</t>
  </si>
  <si>
    <t>10th Battalion, Loyal North Lancashire Regiment</t>
  </si>
  <si>
    <t>Brother of Arthur Stagles, Born Stanningley 21 Mar 1886 and baptised 12 Apr 1886 at St Thomas Stanningley, Husband of Helen, March, Cambridgeshire. Full Service Record</t>
  </si>
  <si>
    <t>Stockwell</t>
  </si>
  <si>
    <t>Johnnie</t>
  </si>
  <si>
    <t>Abbeville Communal Cemetery I. B. 1.</t>
  </si>
  <si>
    <t>15th Div. Ammunition Col.Royal Field Artillery</t>
  </si>
  <si>
    <t>ELDEST SON OF A. AND A. E. STOCKWELL, OF 18, TOWN ST, STANNINGLEY, LEEDS.</t>
  </si>
  <si>
    <t>Doullens Communal Cemetery Extension No.2I. A. 31.</t>
  </si>
  <si>
    <t>59th Sqdn.Royal Air Force</t>
  </si>
  <si>
    <t>SON OF FRED AND ROSA ELLEN THORNTON, OF 8, PARK TERRACE, STANNINGLEY, LEEDS. ALSO SERVED IN EGYPT AND FRANCE WITH 15TH BN. WEST YORKSHIRE REGT.</t>
  </si>
  <si>
    <t>Threapleton</t>
  </si>
  <si>
    <t>Lijssenthoek Military Cemetery XXVII. F. 16.</t>
  </si>
  <si>
    <t>342nd Road Construction Coy.Royal Engineers</t>
  </si>
  <si>
    <t>HUSBAND OF ANNIS ETHEL THREAPLETON, OF 8, RIPLEY ST., STANNINGLEY, LEEDS.</t>
  </si>
  <si>
    <t>Albert Edward</t>
  </si>
  <si>
    <t>Essex Farm Cemetery I. F. 6.</t>
  </si>
  <si>
    <t>1st/8th Bn.West Yorkshire Regiment (Prince of Wales's Own)</t>
  </si>
  <si>
    <t>SON OF FANNY TURNER, OF 3, GROVE ST., STANNINGLEY, LEEDS, AND THE LATE JAMES TURNER.</t>
  </si>
  <si>
    <t>Verity</t>
  </si>
  <si>
    <t>2nd Battalion, Scots Guards</t>
  </si>
  <si>
    <t>Born Stanningley,Mother,  Mary Ann received effects. Birth Registered Q3 1896</t>
  </si>
  <si>
    <t>STANNINGLEY (ST. THOMAS) CHURCHYARD F.24</t>
  </si>
  <si>
    <t>Devonshire Regiment  transf. to (138486) Labour Corps</t>
  </si>
  <si>
    <t>Born Armley, Baptised 27/05/1891 Upper Armley Christ Church. 1911 Census 6 Hill Side Mount, Stanningley. Labourer. Son of Charles Henry and Mary - brother of William KIA.</t>
  </si>
  <si>
    <t>Waters</t>
  </si>
  <si>
    <t xml:space="preserve">HABARCQ COMMUNAL CEMETERY EXTENSION I. G. 6. </t>
  </si>
  <si>
    <t>C Bty. 49th Bde. Royal Field Artillery</t>
  </si>
  <si>
    <t>Son of Richard and Ada Waters, of 65, Church Bank, Bradford, Yorks. 1901, 57 Town Street. Parents both buried in St.Thomas's churchyard. Member at Sunfield Wesleyan</t>
  </si>
  <si>
    <t>WR/508203</t>
  </si>
  <si>
    <t>Watson</t>
  </si>
  <si>
    <t>STANNINGLEY (ST. THOMAS) CHURCHYARD JS.19</t>
  </si>
  <si>
    <t>SAINS-LES-MARQUION BRITISH CEMETERY II. E. 8.</t>
  </si>
  <si>
    <t>2nd/6th Battalion, West Yorkshire Regiment (Prince of Wales's Own)</t>
  </si>
  <si>
    <t>Son of Catherine Whitaker, of 15, Langthorpe Place, Beeston Hill, Leeds, and the late George Whitaker.</t>
  </si>
  <si>
    <t>Morris</t>
  </si>
  <si>
    <t>6a</t>
  </si>
  <si>
    <t>Thiepval Memorial, Pier And Face 2 A 2 C And 2 D</t>
  </si>
  <si>
    <t>Son Of Josiah And Clara Barran, Of 76, Rose Mount, Bagley Lane, Rodley, Leeds.</t>
  </si>
  <si>
    <t>1st Garrison Battalion, West Yorkshire Regiment (Prince of Wales's Own)</t>
  </si>
  <si>
    <t>Son Of Joseph And Annie Calverley Of 20, Oaklands Avenue, Rodley, Leeds.</t>
  </si>
  <si>
    <t>Farrar</t>
  </si>
  <si>
    <t>Montay-Neuvilly Road Cemetery, Montay I.H.5</t>
  </si>
  <si>
    <t>"B" Coy, 10th Battalion, West Yorkshire Regiment (Prince of Wales's Own)</t>
  </si>
  <si>
    <t>Son Of Jabez And Mary Farrar, Of 10, Calverley Lane, Rodley, Leeds.</t>
  </si>
  <si>
    <t>Higham</t>
  </si>
  <si>
    <t>Commonwealth War Graves Commission/1901 Census</t>
  </si>
  <si>
    <t>ST. SEVER CEMETERY EXTENSION, ROUEN S. II. BB. 2.</t>
  </si>
  <si>
    <t>King's Own Yorkshire Light Infantry  attd. 4th Infantry Contingent, 16th Garrison Guards.</t>
  </si>
  <si>
    <t>Born  Horsforth and shown in 1901 Census at Penny Lane Horsforth</t>
  </si>
  <si>
    <t>Horsman</t>
  </si>
  <si>
    <t>Francis Albert</t>
  </si>
  <si>
    <t>Wimereux Communal Cemetery Xi.D.1A</t>
  </si>
  <si>
    <t>25th (Tyneside Irish) Battalion, Northumberland Fusiliers</t>
  </si>
  <si>
    <t>Husband Of Jane Ann Horsman, Of 10, Warehouse Row, Rodley, Leeds.Gas Stoker</t>
  </si>
  <si>
    <t>B. 9. WAVANS BRITISH CEMETERY B.9.</t>
  </si>
  <si>
    <t>2nd Battalion, Kings Own Yorkshire Light Infantry</t>
  </si>
  <si>
    <t>Son of George and Emma E. Metcalfe, of 37, Bagley, Farsley, Leeds.</t>
  </si>
  <si>
    <t>Moorhouse</t>
  </si>
  <si>
    <t>James William</t>
  </si>
  <si>
    <t>TERLINCTHUN BRITISH CEMETERY, WIMILLE XV.F.33</t>
  </si>
  <si>
    <t>4th Battalion, Yorkshire Hussars (Alexandra, Princes of Wales' Own)</t>
  </si>
  <si>
    <t>96 Rooks Lane Dudley Hill Bradford Yorks in 1911 - Spinner, Doffer and School Boy.</t>
  </si>
  <si>
    <t>Rushton</t>
  </si>
  <si>
    <t>Thomas H.</t>
  </si>
  <si>
    <t xml:space="preserve">CALVERLEY (ST. WILFRID) CHURCHYARD, New ground. 918. </t>
  </si>
  <si>
    <t>B' Battery 245th Brigade, Royal Field Artillery</t>
  </si>
  <si>
    <t>Believe family in 1911 resided at 30 Nunthorpe Road Rodley Leeds</t>
  </si>
  <si>
    <t>Settle</t>
  </si>
  <si>
    <t>1st/8th West Yorkshire Regiment (Prince of Wales Own)</t>
  </si>
  <si>
    <t>William Robinson - Brother of Mr. J. R. C. Settle, of 3, Frances St., Farsley, Leeds.</t>
  </si>
  <si>
    <t>Suddards</t>
  </si>
  <si>
    <t>Harold J.</t>
  </si>
  <si>
    <t xml:space="preserve">Cemetery:TANCREZ FARM CEMETERY I. B. 9. </t>
  </si>
  <si>
    <t>6th Battalion, Kings Own Scottish Borderers</t>
  </si>
  <si>
    <t>Son of William Barrett Suddards and Mary Ann Suddards, of 27, Charles St., Farsley, Leeds.</t>
  </si>
  <si>
    <t>Walmsley</t>
  </si>
  <si>
    <t>Herbert Drake</t>
  </si>
  <si>
    <t>Pozieres Memorial Panel 26 And 27</t>
  </si>
  <si>
    <t>Son Of Herbert And Ada Walmsley, Of 44, Brookfield Avenue, Rodley, Leeds.</t>
  </si>
  <si>
    <t>7a</t>
  </si>
  <si>
    <t>Pont-Sur-Sambre Communal Cemetery behind Row A. (Among Civilians).</t>
  </si>
  <si>
    <t>15th Bn.West Yorkshire Regiment (Prince of Wales's Own)</t>
  </si>
  <si>
    <t>HUSBAND OF EDITH MAUD MCDERMID (FORMERLY ACKROYD), OF 37, PARKFIELD TERRACE, STANNINGLEY, LEEDS.</t>
  </si>
  <si>
    <t>Allum</t>
  </si>
  <si>
    <t>William Hylbert</t>
  </si>
  <si>
    <t>Connaught Cemetery, Thiepval VI. A. 6.</t>
  </si>
  <si>
    <t>1st/6th Bn.West Yorkshire Regiment (Prince of Wales's Own)</t>
  </si>
  <si>
    <t>SON OF CHARLES AND FLORENCE ALLUM, OF LEIGH HOUSE, STANNINGLEY, LEEDS. Worsted Manufacturer in 1911.</t>
  </si>
  <si>
    <t>Booth</t>
  </si>
  <si>
    <t>William Willoughby</t>
  </si>
  <si>
    <t>Farsley (?)</t>
  </si>
  <si>
    <t>Duisans British Cemetery, Etruniii. M. 6.</t>
  </si>
  <si>
    <t>"D" Coy. 12th Bn.West Yorkshire Regiment (Prince of Wales's Own)</t>
  </si>
  <si>
    <t>SON OF GEORGE ALLEN BOOTH AND ELLEN BOOTH, OF LEEDS; HUSBAND OF MRS. ELIZABETH LYNCH (FORMERLY BOOTH), OF 3, ELAND ST., STANNINGLEY, LEEDS.</t>
  </si>
  <si>
    <t>15/1401</t>
  </si>
  <si>
    <t xml:space="preserve">Farsley </t>
  </si>
  <si>
    <t>"C" Coy. 15th Bn.West Yorkshire Regiment (Prince of Wales's Own)</t>
  </si>
  <si>
    <t>SON OF JOSEPH AND FLORENCE H. BUTLER, OF 171, OLD RD., STANNINGLEY, LEEDS.</t>
  </si>
  <si>
    <t>Craven</t>
  </si>
  <si>
    <t>Couin British Cemetery  IV. C. 17.</t>
  </si>
  <si>
    <t>HUSBAND OF MRS. CLOUGH (FORMERLY CRAVEN), OF CHECKER ROW, RICHARDSHAW LANE, STANNINGLEY, LEEDS.</t>
  </si>
  <si>
    <t>Abraham</t>
  </si>
  <si>
    <t>Pudsey &amp; Farsley</t>
  </si>
  <si>
    <t>Senlis French National Cemetery III. C. 134.</t>
  </si>
  <si>
    <t>1st/5th Bn.King's Own Scottish Borderers</t>
  </si>
  <si>
    <t>SON OF MRS. H. WHARTON (FORMERLY ELLIS) AND STEPSON OF MR. H. WHARTON, OF 5, WEST ST., RICHARDSHAW LANE, STANNINGLEY, LEEDS,.</t>
  </si>
  <si>
    <t>Fellows</t>
  </si>
  <si>
    <t>Harry Bertrand</t>
  </si>
  <si>
    <t>Tyne Cot Memorial Panel 135 To 136.</t>
  </si>
  <si>
    <t>6th Bn.Gordon Highlanders</t>
  </si>
  <si>
    <t>SON OF ALFRED AND AGNES FELLOWS, OF 6, VICTORIA VILLAS, STANNINGLEY, LEEDS.</t>
  </si>
  <si>
    <t>Pudsey Cemetery E. Gen. 173.</t>
  </si>
  <si>
    <t>"D" Coy. 11th Bn.West Yorkshire Regiment (Prince of Wales's Own)</t>
  </si>
  <si>
    <t>SON OF M. GREAVES, OF 11, SUN ST., SUNFIELD, STANNINGLEY, LEEDS, AND THE LATE JOSHUA GREAVES. Baptised 1904 St. Thomas's</t>
  </si>
  <si>
    <t>Hainsworth</t>
  </si>
  <si>
    <t>Ypres (Menin Gate) Memorial Panel 21.</t>
  </si>
  <si>
    <t>11th Bn.West Yorkshire Regiment (Prince of Wales's Own)</t>
  </si>
  <si>
    <t>SON OF WRIGHT HAINSWORTH AND ANNIE M. HAINSWORTH, OF 4, BANGOR ST., STANNINGLEY, LEEDS. Baptised St. Thomas's.</t>
  </si>
  <si>
    <t>Connaught Cemetery, Thiepval IX. B. 7.</t>
  </si>
  <si>
    <t>6th Bn.Dorsetshire Regiment</t>
  </si>
  <si>
    <t>HUSBAND OF DORIS CARTER (FORMERLY HARGREAVES), OF 4, SCHOOL TERRACE, STANNINGLEY, LEEDS, YORKS.</t>
  </si>
  <si>
    <t>Harris</t>
  </si>
  <si>
    <t>Helles Memorial Panel 47 To 51.</t>
  </si>
  <si>
    <t>SON OF JOHN AND ELIZABETH ANN HARRIS, OF PRIMROSE HILL, RICHARDSHAW LANE, STANNINGLEY; HUSBAND OF JANE ALICE HARRIS, OF 76, PRIMROSE HILL, RICHARDSHAW LANE, STANNINGLEY, LEEDS. Worked at Messrs. William Barraclough, Ironmongers, Stanningley. Father of 4.</t>
  </si>
  <si>
    <t>Heeley</t>
  </si>
  <si>
    <t>Menin Road South Military Cemetery I. S. 22.</t>
  </si>
  <si>
    <t>W/8th Trench Mortar Bty.Royal Field Artillery</t>
  </si>
  <si>
    <t>SON OF JOHN AND BEATRICE HEELEY, OF 14, WOODLANDS TERRACE, STANNINGLEY, LEEDS. NATIVE OF FARSLEY, LEEDS.</t>
  </si>
  <si>
    <t>Hughes</t>
  </si>
  <si>
    <t xml:space="preserve">Alfred  </t>
  </si>
  <si>
    <t>Alexandria (Hadra) War Memorial Cemetery</t>
  </si>
  <si>
    <t>2nd Bn., Leicestershire Regiment</t>
  </si>
  <si>
    <t>Former Territorial, 9 Churchhill Mount Stanningley, Son ofKate Hughes. Labourer. Attested 8th July, 1908 at Bramley aged 20 years 6 months.</t>
  </si>
  <si>
    <t>George Edward</t>
  </si>
  <si>
    <t>Rawdon (St. Peter) Churchyard in South-East Part.</t>
  </si>
  <si>
    <t>1st/6th Bn.Duke of Wellington's (West Riding Regiment)</t>
  </si>
  <si>
    <t>SON OF GEORGE WILLIAM AND MARY ANN JACKSON, OF 114, TOWN ST., STANNINGLEY, LEEDS. BORN AT RAWDON.Errand Boy in 1911</t>
  </si>
  <si>
    <t>Tyne Cot MemorialPanel 42 To 47 And 162.</t>
  </si>
  <si>
    <t>SON OF IRWIN AND EMMA KEIGHLEY, OF 25, HARKER TERRACE, STANNINGLEY; HUSBAND OF BERTHA KEIGHLEY, OF "FERNLEA," 5, HARKER TERRACE, STANNINGLEY, LEEDS.</t>
  </si>
  <si>
    <t>Kirby</t>
  </si>
  <si>
    <t>Lijssenthoek Military Cemetery XIX. C. 13A.</t>
  </si>
  <si>
    <t>9th Bn.York and Lancaster Regiment</t>
  </si>
  <si>
    <t>SON OF MRS. KIRBY, OF 24, BANKFIELD TERRACE, STANNINGLEY, LEEDS.Driller In Railway Engineering Shop Born 1891</t>
  </si>
  <si>
    <t>HUSBAND OF MAUD LAWSON, OF 11, WOOD ST., SUNFIELD, STANNINGLEY, LEEDS.</t>
  </si>
  <si>
    <t>Matthew Sowden</t>
  </si>
  <si>
    <t>Bancourt British Cemetery X.C.12</t>
  </si>
  <si>
    <t>1st Battalion, King's Own Scottish Borderers</t>
  </si>
  <si>
    <t xml:space="preserve">KIA, Born Stanningley, Baptised St. Thomas's, Son of Matthew and sarah, 1901 living at 18 Hill Side Mount, Stanningley. 1911 Living with Uncle and Aunt (Sam and Eliza Hainsworth) in Farsley, Warehouse Boy. His Aunt is named on his headstone. </t>
  </si>
  <si>
    <t>Marriner</t>
  </si>
  <si>
    <t>Abbeville Communal Cemetery Extension I. D. 5.</t>
  </si>
  <si>
    <t>"B" Bty. 109th Bde.Royal Field Artillery</t>
  </si>
  <si>
    <t>SON OF CHARLES AND EMILY MARRINER, OF STANNINGLEY, LEEDS; HUSBAND OF LAURENA MARRINER, OF 5, SWINNOW TERRACE, STANNINGLEY, LEEDS.</t>
  </si>
  <si>
    <t>May</t>
  </si>
  <si>
    <t>Couin British Cemetery V. A. 13.</t>
  </si>
  <si>
    <t>16th Bn.West Yorkshire Regiment (Prince of Wales's Own)</t>
  </si>
  <si>
    <t>SON OF MR. J. MAY, OF 73, RICHARDSHAW LANE, STANNINGLEY, LEEDS. 16 Victoria Villas Stanningley in 1911 Assisting Overlooking.</t>
  </si>
  <si>
    <t>18/1287</t>
  </si>
  <si>
    <t>12th Bn.West Yorkshire Regiment (Prince of Wales's Own)</t>
  </si>
  <si>
    <t>Lawrence Myers was born 1897 in Yeadon to Matthew and Elizabeth Ann Myers nee Raistrick. 1911 Census living in Woodnook, Stanningley. Soldiers effects were to his Mother. "Bradford Pals".</t>
  </si>
  <si>
    <t>Tyneside Z/7457</t>
  </si>
  <si>
    <t>Queens Cemetery, Bucquoy I. K. 7.</t>
  </si>
  <si>
    <t>Anson Bn. R.N. Div.Royal Naval Volunteer Reserve</t>
  </si>
  <si>
    <t>SON OF SQUIRE AND ELIZABETH NAYLOR, OF STANNINGLEY, LEEDS.</t>
  </si>
  <si>
    <t>White House Cemetery, St. Jean-Les-Ypres I. G. 20.</t>
  </si>
  <si>
    <t>7th Bn.King's Own Yorkshire Light Infantry</t>
  </si>
  <si>
    <t>SON OF HANSON AND EDITH ANNIE NOBLE, OF 8, CORONATION TERRACE, GREETLAND, HALIFAX. NATIVE OF STANNINGLEY, LEEDS. 1911 residing at Willam Street, Sunfield, Stanningley. Only Son and active in Boy Scouts. Member of Sunfield Wesleyan Chapel, at front for 10 months before his death. Worked for Messrs. H.Gaunt, Springfield Mills, Farsley.</t>
  </si>
  <si>
    <t>Peel</t>
  </si>
  <si>
    <t>Friend</t>
  </si>
  <si>
    <t>Lancashire Landing Cemetery C. 19.</t>
  </si>
  <si>
    <t>10th Bty. 147th Bde.Royal Field Artillery</t>
  </si>
  <si>
    <t>SON OF GEORGE H. AND LIZZIE PEEL, OF 10, WEST TERRACE ST., BRADFORD RD., STANNINGLEY, LEEDS.</t>
  </si>
  <si>
    <t>Pennington</t>
  </si>
  <si>
    <t>Couin New British Cemetery B. 15.</t>
  </si>
  <si>
    <t>18th Bn.West Yorkshire Regiment (Prince of Wales's Own)</t>
  </si>
  <si>
    <t>SON OF MR. H. PENNINGTON, OF 16/18 TOWN ST., STANNINGLEY, LEEDS.Baptism 19/6/1893 St. Pauls Richardshaw Lane, Stanningley</t>
  </si>
  <si>
    <t>Philips</t>
  </si>
  <si>
    <t>Frank Charles</t>
  </si>
  <si>
    <t>Ypres (Menin Gate) Memorial Panel 11.</t>
  </si>
  <si>
    <t>2nd Bn.Scots Guards</t>
  </si>
  <si>
    <t>SON OF MARY AGNES PHILIPS, OF 13, WOODLANDS AVENUE, BRADFORD RD., STANNINGLEY, LEEDS, AND THE LATE CORNELIUS LEOPOLD PHILIPS.</t>
  </si>
  <si>
    <t>Rimmington</t>
  </si>
  <si>
    <t>Cecil</t>
  </si>
  <si>
    <t>Arras Memorial Bay 3 And 4.</t>
  </si>
  <si>
    <t>10th Bn.Lincolnshire Regiment</t>
  </si>
  <si>
    <t xml:space="preserve"> SON OF THE LATE CHARLES AND SARAH RIMMINGTON, P. OF GREAT GONERBY, GRANTHAM; HUSBAND OF ELLEN RIMMINGTON, OF 4, WATSON SQUARE, RICHARDSHAW LANE, STANNINGLEY, LEEDS.</t>
  </si>
  <si>
    <t>Ringrose</t>
  </si>
  <si>
    <t>Mont Huon Military Cemetery, Le Treporti V. L. 4B.</t>
  </si>
  <si>
    <t>1st/9th Bn.West Yorkshire Regiment (Prince of Wales's Own)</t>
  </si>
  <si>
    <t>SON OF JOHN AND MARY A. RINGROSE, OF 18, BRIGHT ST., STANNINGLEY, LEEDS. NATIVE OF PUDSEY, NR. LEEDS.</t>
  </si>
  <si>
    <t>Aulnoy Communal Cemetery D.1. 15.</t>
  </si>
  <si>
    <t>HUSBAND OF MRS. M. A. SHEPHERD, OF 2, CLUB ROW, RICHARDSHAW LANE, STANNINGLEY, LEEDS. Occupation Wool Sorter in 1911 Born 1899, 23 Parkfield Terrace in 1911</t>
  </si>
  <si>
    <t>Sirr</t>
  </si>
  <si>
    <t>St. Hilaire Cemetery Extension, Freventl. 8.</t>
  </si>
  <si>
    <t>2nd Bn.Highland Light Infantry</t>
  </si>
  <si>
    <t>SON OF JIM AND JESSIE SIRR, OF 14, TURNERS SQUARE, STANNINGLEY, LEEDS. NATIVE OF LONDON.</t>
  </si>
  <si>
    <t>Snowden</t>
  </si>
  <si>
    <t>Orlando</t>
  </si>
  <si>
    <t>Mont Huon Military Cemetery, Le Treport IV. H. 8A.</t>
  </si>
  <si>
    <t>1st Bn.East Yorkshire Regiment</t>
  </si>
  <si>
    <t>SON OF ROBERT AND HARRIET SNOWDEN, OF SCHOOL HOUSE, BRADFORD RD., STANNINGLEY, NR. LEEDS. NATIVE OF FARSLEY, NR. LEEDS.</t>
  </si>
  <si>
    <t>Softley</t>
  </si>
  <si>
    <t>Bully-Grenay Communal Cemetery, British Extension IV. D. 4.</t>
  </si>
  <si>
    <t>8th Bn.Canadian Infantry (Manitoba Regiment).</t>
  </si>
  <si>
    <t>SON OF WALTER AND GRACE ANN SOFTLEY, OF 4, WOMERSLEY PLACE, LEEDS AND BRADFORD RD., STANNINGLEY, LEEDS, ENGLAND. NATIVE OF FARSLEY, LEEDS. Emigrated to Canada with Parents.</t>
  </si>
  <si>
    <t>M/18885</t>
  </si>
  <si>
    <t>Panel 20 Portsmouth Naval Memorial</t>
  </si>
  <si>
    <t>Wireman 2nd Class</t>
  </si>
  <si>
    <t xml:space="preserve"> "HMS Lion" (Battle of Jutland)</t>
  </si>
  <si>
    <t>Walter Softley was born 3 Nov 1895 and Baptized 26 Nov 1895 at Kirkstall to Walter and Grace Ann Softley nee Westerman, their abode is down as Rodley. 1901 Census they lived at 184 and 186 Leeds and Bradford Road, Stanningley. Brother of Tom. Wiremaker.</t>
  </si>
  <si>
    <t>Sugden</t>
  </si>
  <si>
    <t>Mory Abbey Military Cemetery, Mory II. F. 1.</t>
  </si>
  <si>
    <t>HUSBAND OF MRS. C. I. SUGDEN, OF 4, ARTHUR ST., STANNINGLEY, Boot Finisher in 1911.</t>
  </si>
  <si>
    <t>William Denton</t>
  </si>
  <si>
    <t>Coxyde Military Cemetery II. E. 27.</t>
  </si>
  <si>
    <t>"A" Coy. 1st/5th Bn.Duke of Wellington's (West Riding Regiment)</t>
  </si>
  <si>
    <t>SON OF LEMUEL AND EMMA JANE SUTCLIFFE, OF 29, MELBOURNE ST., FARSLEY, LEEDS. BORN AT STANNINGLEY, LEEDS.</t>
  </si>
  <si>
    <t>16/1266</t>
  </si>
  <si>
    <t>Austin</t>
  </si>
  <si>
    <t>Serre Road Cemetery No.3, Puisieux A. 17.</t>
  </si>
  <si>
    <t>SON OF WALTER AND ANNIE THRIPPLETON, OF 6, CAVENDISH PLACE, RICHARDSHAW LANE, STANNINGLEY, YORKS. BORN AT PUDSEY, YORKS. Originally reported as MIA. Brother Maurice also served and died.</t>
  </si>
  <si>
    <t>Wade</t>
  </si>
  <si>
    <t>Arthur Norman</t>
  </si>
  <si>
    <t>Farsley (as Arthur William)</t>
  </si>
  <si>
    <t>Pont-Du-Hem Military Cemetery, La Gorgue IV. C. 20.</t>
  </si>
  <si>
    <t>Lieutenant</t>
  </si>
  <si>
    <t>SON OF CALEB AND LILLIAN WADE, OF "WESTFIELD," STANNINGLEY, LEEDS.</t>
  </si>
  <si>
    <t>Fricourt British Cemetery A. 8.</t>
  </si>
  <si>
    <t>"D" Coy. 7th Bn.Yorkshire Regiment</t>
  </si>
  <si>
    <t>SON OF HARRY WALKER, OF 3, SUNFIELD, STANNINGLEY, LEEDS. BORN AT PUDSEY, LEEDS. Former Boy's Brigade member.</t>
  </si>
  <si>
    <t xml:space="preserve">Thomas </t>
  </si>
  <si>
    <t>Aveluy Communal Cemetery Extension L. 31.</t>
  </si>
  <si>
    <t>4th Bn.Seaforth Highlanders</t>
  </si>
  <si>
    <t>SON OF J. AND NANNEY WATERHOUSE, OF 52, TOWN ST., STANNINGLEY, LEEDS.Worker In Worsted Mill (wasterboy) in 1911, 1 Lightfoot Place in 1911 Census</t>
  </si>
  <si>
    <t>Ypres (Menin Gate) Memorial Panel 36 And 55.</t>
  </si>
  <si>
    <t>1st Bn.York and Lancaster Regiment</t>
  </si>
  <si>
    <t>SON OF THOMAS AND ANN LOUISE WATSON J HUSBAND OF ANN WATSON, OF 7, PEEL PLACE, STANNINGLEY, LEEDS. Father of 6. Married at St. Peter's 21st Jan. 1905 to Ann (nee Holdsworth)</t>
  </si>
  <si>
    <t>White House Cemetery, St. Jean-Les-Ypres I. J. 9.</t>
  </si>
  <si>
    <t>SON OF MR. AND MRS. HARRY WHARTON, OF 5, WEST ST., RICHARDSHAW LANE, STANNINGLEY, LEEDS. Enlisted at 15, in February 1916, was 16 on May 9th and was in France for 7 weeks prior to his death. Member of Springfield Mills Scout Company.</t>
  </si>
  <si>
    <t>20/111</t>
  </si>
  <si>
    <t>HUSBAND OF MAUD ELIZABETH WILSON, OF 13, BUTLERS PLACE, STANNINGLEY, LEEDS.</t>
  </si>
  <si>
    <t>Witty</t>
  </si>
  <si>
    <t>The Huts Cemetery XI. D. 8.</t>
  </si>
  <si>
    <t>1st/7th Bn.West Yorkshire Regiment (Prince of Wales's Own)</t>
  </si>
  <si>
    <t>SON OF WILLIAM AND MARY WITTY, OF STANNINGLEY; HUSBAND OF MARY WITTY, OF 23, LAUREL MOUNT, RICHARDSHAW LANE, STANNINGLEY, LEEDS.</t>
  </si>
  <si>
    <t>Alexander</t>
  </si>
  <si>
    <t>Boulogne Eastern Cemetery VIII. A. 127.</t>
  </si>
  <si>
    <t>BORN STANNINGLEY, LEEDS.</t>
  </si>
  <si>
    <t>Arthur Hedon</t>
  </si>
  <si>
    <t>1h</t>
  </si>
  <si>
    <t>Y-Matched with additional info from Nigel Glew</t>
  </si>
  <si>
    <t>Remembered in St.Peter's Churchyard Last New Piece, Row 15-6</t>
  </si>
  <si>
    <t>60th Battalion Canadian Infantry (Quebec Regiment)</t>
  </si>
  <si>
    <t>Son of Stephen and Emma Dawson, Arthur was in the Canadian Army, but was born in Bramley, he is listed on the census of 1881, 1891 at Moorfields, Bramley and 1901 at 279 Town Street, Bramley. It is likely he migrated to Canada between 1901 and 1911. Occupation Sign Writer, Died Battle of Coucelette.</t>
  </si>
  <si>
    <t>Knowles</t>
  </si>
  <si>
    <t>L'homme Mort British Cemetery, 11.C.10, Ecoust-St. Mein</t>
  </si>
  <si>
    <t xml:space="preserve">1st Battalion Otago Regiment, N.Z.E.F. </t>
  </si>
  <si>
    <t>Born Bramley, 1884 lived in Bramley until 1888, moved Bradford/Halifax and migrated to New Zealand. KIA at Bapaume, Somme.</t>
  </si>
  <si>
    <t>Butterworth</t>
  </si>
  <si>
    <t>Herbert Stanley</t>
  </si>
  <si>
    <t>Commonwealth War Graves Commission + Family</t>
  </si>
  <si>
    <t>Friends and Family  from Vanessa Worship</t>
  </si>
  <si>
    <t>Helles Memorial Panel 118 to 120</t>
  </si>
  <si>
    <t>8th Battalion Duke of Wellington's (West Riding) Regiment</t>
  </si>
  <si>
    <t xml:space="preserve">Joined under age in 1914 with best friend, Frank Boyes (also on Memorial). Both died at Suvla Bay, Gallipolli. Parents were Arthur Wilson and Hannah Butterworth. </t>
  </si>
  <si>
    <t>Strangeway</t>
  </si>
  <si>
    <t>Friends and Family - G. Turner</t>
  </si>
  <si>
    <t>Tyne Cot Memorial  Panel 42 To 47</t>
  </si>
  <si>
    <t>2nd Battalion West Yorkshire Regiment (Prince of Wales Own)</t>
  </si>
  <si>
    <t>4 Park Grove, Bramley, Apprentice Boot Rivetter in 1911</t>
  </si>
  <si>
    <t>John Leslie</t>
  </si>
  <si>
    <t>Horsforth</t>
  </si>
  <si>
    <t>Y-Matched plus research from Ian Johnstone</t>
  </si>
  <si>
    <t>Haringhe (Bandaghem) Military Cemetery. I.E.25.</t>
  </si>
  <si>
    <t>2nd/5th Battalion Sherwood Foresters (Notts and Derby Regiment)</t>
  </si>
  <si>
    <t>Lived with his mother at 28 Town Street, Stanningley (mother washousekeeper) Landed in France on March 25th, Died of Wounds, his girlfriend later married his brother and lived at 97 Westover Road, Bramley.</t>
  </si>
  <si>
    <t>Oscar Beckstein</t>
  </si>
  <si>
    <t>Tyne Cot Memorial  Panel 160</t>
  </si>
  <si>
    <t>Broad Lane Council School  Memorial</t>
  </si>
  <si>
    <t>Born Mirfield 1893, parents  Howard and Henriette Clara Kathleen Beckstein. 23 St.Peter's Mount in 1911. Occupation Junior Draughtsman. Parents married Baden, Germany 27th April 1880, Father died 1898 aged 44, Mother died 1909 aged 54. Parents buried in St. Peter's Bramley New Piece Row 14, Grave 56</t>
  </si>
  <si>
    <t>Whitehead</t>
  </si>
  <si>
    <t>Asa</t>
  </si>
  <si>
    <t>Charlie</t>
  </si>
  <si>
    <t>Parker</t>
  </si>
  <si>
    <t>Adamson</t>
  </si>
  <si>
    <t>Y-Matched and Cert</t>
  </si>
  <si>
    <t>LEEDS (NEW WORTLEY) CEMETERY Cons. Sec. Grave 5591. United Kingdom</t>
  </si>
  <si>
    <t>495 Bty., 147 Lt. A.A. Regt. Royal Artillery</t>
  </si>
  <si>
    <t>SON OF GEORGE AND SARAH ADAMSON, OF WORTLEY, LEEDS; HUSBAND OF HILDA ADAMSON (NEE HOLMES), OF BRAMLEY, LEEDS.</t>
  </si>
  <si>
    <t>Geoffrey</t>
  </si>
  <si>
    <t>DFM</t>
  </si>
  <si>
    <t>National Probate Calendar/Find a Grave</t>
  </si>
  <si>
    <t>Y-Matched plus Research from John Larder</t>
  </si>
  <si>
    <t>Conservative Club, Bramley now in the Rock Public House, Bramley</t>
  </si>
  <si>
    <t>Coningsby, Lincolnshire, England Row 65 Grave 1289</t>
  </si>
  <si>
    <t>Flight Sergeant (Pilot)</t>
  </si>
  <si>
    <t>RAF Volunteers</t>
  </si>
  <si>
    <t>Guildford Hotel, The Headrow, According to Probate Report. Son of Ernest and Emily.Geoffrey Appleyard Pilot 106 Sq. Lancaster R5683 Op: Duisburg (Immediate DFM awarded 31/07/1942)</t>
  </si>
  <si>
    <t>UK and Commonwealth War Graves</t>
  </si>
  <si>
    <t>Died  Sicily, Son of William and Esther Appleyard</t>
  </si>
  <si>
    <t>Askham</t>
  </si>
  <si>
    <t>Thomas Smith</t>
  </si>
  <si>
    <t>Myanmar</t>
  </si>
  <si>
    <t>TAUKKYAN WAR CEMETERY Coll. grave 16 A. A. 1-4. Myanmar</t>
  </si>
  <si>
    <t>1st Bn. West Yorkshire Regiment (Prince of Wales s Own)</t>
  </si>
  <si>
    <t>SON OF ALFRED HENRY AND FLORENCE ANN ASKHAM, OF BRAMLEY, LEEDS, YORKSHIRE.</t>
  </si>
  <si>
    <t>Atkin</t>
  </si>
  <si>
    <t>LEEDS (ARMLEY) CEMETERY Sec. A. Grave 715. United Kingdom</t>
  </si>
  <si>
    <t>Signalman</t>
  </si>
  <si>
    <t xml:space="preserve"> Royal Corps of Signals</t>
  </si>
  <si>
    <t>SON OF JOHN THOMAS ATKIN AND ADA ATKIN, OF BRAMLEY, LEEDS.</t>
  </si>
  <si>
    <t>Phyllis</t>
  </si>
  <si>
    <t>UK War Graves/Death Index</t>
  </si>
  <si>
    <t>Y-Matched with additional research from Lynn Groves and Graham Turner</t>
  </si>
  <si>
    <t>Bramley Baptist Churchyard, Sec. 3. Grave 183A.</t>
  </si>
  <si>
    <t>Aircraftwoman 2nd Class</t>
  </si>
  <si>
    <t>467 (R.A.A.F.) Sqdn. WAAF</t>
  </si>
  <si>
    <t>Birth Registered in Bramley, Mother Wildgoose, 10 Queens Square, Outgang, Bramley for Family According to 1911 Census, Buried Bramley Baptist Churchyard - Daughter of Herbert and Kathleen, 29 Highfield Road. Died in Leeds Isolation Hospital after epedemic of Diptheria at RAF Beddesford, Leicestershire.</t>
  </si>
  <si>
    <t>Balaam</t>
  </si>
  <si>
    <t>India</t>
  </si>
  <si>
    <t>KOHIMA WAR CEMETERY 12. A. 28. India</t>
  </si>
  <si>
    <t xml:space="preserve"> Royal Army Medical Corps</t>
  </si>
  <si>
    <t>SON OF EDWARD CHARLES AND ANNE BALAAM, OF BRAMLEY, LEEDS, YORKSHIRE.</t>
  </si>
  <si>
    <t>Ball</t>
  </si>
  <si>
    <t>Army Roll of Honour/Probate Records</t>
  </si>
  <si>
    <t>Norway</t>
  </si>
  <si>
    <t>Son of Nathan and Margaret Ball, of Wakefield, Yorkshire. Rugby League Footballer, Wakefield R.F.C. According to Grave records, Puncheon Street, Wakefield</t>
  </si>
  <si>
    <t>Bamford</t>
  </si>
  <si>
    <t>Ben</t>
  </si>
  <si>
    <t>LONDON CEMETERY AND EXTENSION, LONGUEVAL Plot 13. Row E. Grave 1. France</t>
  </si>
  <si>
    <t>Fusilier</t>
  </si>
  <si>
    <t>7th Bn. Royal Northumberland Fusiliers</t>
  </si>
  <si>
    <t>SON OF ALBERT AND LUCY BAMFORD, OF LEEDS, YORKSHIRE; HUSBAND OF ADELAIDE BAMFORD, OF BRAMLEY, LEEDS.</t>
  </si>
  <si>
    <t>LT/JX 317327</t>
  </si>
  <si>
    <t>Baxter</t>
  </si>
  <si>
    <t>Wilfred Henry</t>
  </si>
  <si>
    <t>LOWESTOFT NAVAL MEMORIAL Panel 14, Column 1. United Kingdom</t>
  </si>
  <si>
    <t>Seaman</t>
  </si>
  <si>
    <t>H.M. Trawler Cap D Antifer. Royal Naval Patrol Service</t>
  </si>
  <si>
    <t>SON OF WILFRED AND AMY BAXTER, OF BRAMLEY, LEEDS, YORKSHIRE; HUSBAND OF DORIS BAXTER, OF BRAMLEY, LEEDS.</t>
  </si>
  <si>
    <t>Bealham</t>
  </si>
  <si>
    <t>TILLY-SUR-SEULLES WAR CEMETERY IV. H. 11. France</t>
  </si>
  <si>
    <t>5th Bn. East Yorkshire Regiment</t>
  </si>
  <si>
    <t>SON OF JOHN CHARLES AND MARY BEALHAM; HUSBAND OF MARGARET ADA BEALHAM, OF BRAMLEY, LEEDS, YORKSHIRE.</t>
  </si>
  <si>
    <t>Beevers</t>
  </si>
  <si>
    <t>LEEDS ROMAN CATHOLIC CEMETERY Sec. F. Grave 75A. United Kingdom</t>
  </si>
  <si>
    <t>Leading Aircraftman</t>
  </si>
  <si>
    <t xml:space="preserve"> Royal Air Force Volunteer Reserve</t>
  </si>
  <si>
    <t>HUSBAND OF KATHLEEN BEEVERS, OF BRAMLEY, LEEDS.</t>
  </si>
  <si>
    <t>C/JX 277411</t>
  </si>
  <si>
    <t>Benson</t>
  </si>
  <si>
    <t>Memorial from St Andrew s Church at Rodley</t>
  </si>
  <si>
    <t>Chatham Naval Memorial 68, 2.</t>
  </si>
  <si>
    <t>HMS Hurworth</t>
  </si>
  <si>
    <t>Birch</t>
  </si>
  <si>
    <t>Algeria</t>
  </si>
  <si>
    <t>BONE WAR CEMETERY, ANNABA VI. A. 15. Algeria</t>
  </si>
  <si>
    <t xml:space="preserve"> Duke of Wellington s (West Riding Regiment) and No.6 Commando </t>
  </si>
  <si>
    <t>HUSBAND OF EILEEN BIRCH, OF BRAMLEY, LEEDS, YORKSHIRE.</t>
  </si>
  <si>
    <t>Bleazard</t>
  </si>
  <si>
    <t>Alan</t>
  </si>
  <si>
    <t>England &amp; Wales Death Index/Marriage Index</t>
  </si>
  <si>
    <t>Bramley Baptist Graveyard Sec. 9. Grave 154.</t>
  </si>
  <si>
    <t>Son of Arthur and Lily Bleazard, of Leeds; husband of Dorothy Bleazard, of Sheffield - Born Hunslet</t>
  </si>
  <si>
    <t>Minturno War Cemetery, Italy  VI.C.14</t>
  </si>
  <si>
    <t>6th Battalion, Grenadier Guards</t>
  </si>
  <si>
    <t>Son of Edward and Lilian Booth, of Leeds, Yorkshire.Sandford Estate</t>
  </si>
  <si>
    <t>Philip Watson</t>
  </si>
  <si>
    <t>National Probate Calendar</t>
  </si>
  <si>
    <t>Bramley Baptist Graveyard Sec. 8. Grave 200.</t>
  </si>
  <si>
    <t>Sergeant (Obs)</t>
  </si>
  <si>
    <t>Son of William Cairns Booth and Elsie Beatrice Louise Booth, of Wimbledon, Surrey. Buried Bramley Baptist Churchyard. Philip Watson Booth Obs. 101 Sq. Blenheim P6905 Op: Anti-ship</t>
  </si>
  <si>
    <t xml:space="preserve">Booth </t>
  </si>
  <si>
    <t>Gerald</t>
  </si>
  <si>
    <t>Bergen-Op-Zoom War Cemetery 10.A.15</t>
  </si>
  <si>
    <t>6th Battalion Cameronians (Scottish Rifles)</t>
  </si>
  <si>
    <t>Bows</t>
  </si>
  <si>
    <t>National Probate Calendar/CWGC</t>
  </si>
  <si>
    <t>St. Peters Churchyard Screen Wall. Sec. A. Old yard. Row 6. Grave 31. Also Memorial</t>
  </si>
  <si>
    <t>207 Squadron, Royal Air Force Volunteer Reserve</t>
  </si>
  <si>
    <t>Son of Rachel and Alfred, Husband of Ada (nee Carlton), Father of Peter and Michael, 123 Henconner Lane, died at RAF Spilsby, Lincs. When Lancaster attacked by German Fighter on way back from dropping Mines at Lorient. Mid Upper Gunner.Thomas Bows A/G 207 Sq. Lancaster W4815 Op: Mining</t>
  </si>
  <si>
    <t>Norman Edmund</t>
  </si>
  <si>
    <t>Find A Grave/CWGC</t>
  </si>
  <si>
    <t>Netherlands</t>
  </si>
  <si>
    <t>Sergeant (Air Gunner)</t>
  </si>
  <si>
    <t>Believe Family Home, 6 Bath Avenue, Son of Norman Edmund and Annie. Norman Edmund Brace A/G 150 Sq. Wellington X3755 Op: Essen</t>
  </si>
  <si>
    <t>Bradbury</t>
  </si>
  <si>
    <t>Pudsey - No Detail</t>
  </si>
  <si>
    <t>St. Peters Churchyard Screen Wall. Last New Piece.  Row 2. Grave 29.  Also Memorial</t>
  </si>
  <si>
    <t>Trooper</t>
  </si>
  <si>
    <t>Royal Armoured Corps</t>
  </si>
  <si>
    <t>Died South Tidworth Military Hospital According to Death Index, Son of Arthur and Elizabeth Laws Bradbury. Buried in Family Grave with parents and infant sister Nellie.</t>
  </si>
  <si>
    <t>Bramley Baptist Graveyard, Sec. 6. Grave 260.</t>
  </si>
  <si>
    <t>Royal Army Pay Corps</t>
  </si>
  <si>
    <t>Son of Lewis and Sarah Briggs, of Bramley, Leeds; husband of Gwendoline Elsie Briggs, of Leeds. Buried Bramley Baptist Churchyard</t>
  </si>
  <si>
    <t>C/JX 219868</t>
  </si>
  <si>
    <t>Britton</t>
  </si>
  <si>
    <t>CHATHAM NAVAL MEMORIAL 44, 2. United Kingdom</t>
  </si>
  <si>
    <t>H.M.S. Pembroke Royal Navy</t>
  </si>
  <si>
    <t>SON OF THOMAS AND LILY BRITTON; HUSBAND OF EDITH EMILY BRITTON, OF BRAMLEY, LEEDS.</t>
  </si>
  <si>
    <t>Harry Lister</t>
  </si>
  <si>
    <t>CORIANO RIDGE WAR CEMETERY XII, B, 9. Italy</t>
  </si>
  <si>
    <t>145th (8th Bn. The Duke of Wellington s Regt.) Regt. Royal Armoured Corps</t>
  </si>
  <si>
    <t>SON OF HARRY LISTER BROADBENT AND KATE BROADBENT; HUSBAND OF JENNY BROADBENT, OF BRAMLEY, LEEDS, YORKSHIRE.</t>
  </si>
  <si>
    <t>James Watmough</t>
  </si>
  <si>
    <t>BRUNSSUM WAR CEMETERY IV. 192. Netherlands</t>
  </si>
  <si>
    <t>213 Field Amb. Royal Army Medical Corps</t>
  </si>
  <si>
    <t>SON OF JOAH AND SARAH ANN BROADBENT, OF LEEDS; HUSBAND OF ELIZABETH BROADBENT, OF BRAMLEY, LEEDS. DOB 08/04/1906</t>
  </si>
  <si>
    <t>Broadhead</t>
  </si>
  <si>
    <t>Army Roll of Honour/Find A Grave</t>
  </si>
  <si>
    <t>St Bartholomews ?</t>
  </si>
  <si>
    <t>BANNEVILLE-LA-CAMPAGNE WAR CEMETERY VIII.A.14</t>
  </si>
  <si>
    <t>Son of Ernest and Isabella Lily Broadhead, of Bradford, Yorkshire. According to War Grave Records</t>
  </si>
  <si>
    <t>Runnymede</t>
  </si>
  <si>
    <t>Air</t>
  </si>
  <si>
    <t>Flying Officer</t>
  </si>
  <si>
    <t>Royal Air Force Volunteer Reserve</t>
  </si>
  <si>
    <t>1Oakwood Nook Address According to Probate , Wife Evelyn of Clevedon Somerset, Son of Horace and Ethel - BELIEVE FATHER DIED IN WW1 - Believe baptisec at Moriah and brought up at West View Terrace, Bramley. Norman Brockhouse ? 54 OTU Beaufighter R2452 Accident</t>
  </si>
  <si>
    <t>ALAMEIN MEMORIAL Column 57. Egypt</t>
  </si>
  <si>
    <t>4th Bn. East Yorkshire Regiment</t>
  </si>
  <si>
    <t>SON OF CHARLES AND LENNA BROWN, OF BRAMLEY, LEEDS, YORKSHIRE.</t>
  </si>
  <si>
    <t>HAMBURG CEMETERY 1A. L. 8. Germany</t>
  </si>
  <si>
    <t>7th Bn. Seaforth Highlanders</t>
  </si>
  <si>
    <t>SON OF JOHN AND LILY BROWN, OF BRAMLEY, LEEDS, YORKSHIRE.</t>
  </si>
  <si>
    <t>Bryan</t>
  </si>
  <si>
    <t>Son of George and Emma Bryan, of Leeds, Yorkshire According to War Grave Records</t>
  </si>
  <si>
    <t>Bullock</t>
  </si>
  <si>
    <t>Bernard</t>
  </si>
  <si>
    <t>The Queen s Bays (2nd Dragoon Guards), Royal Armoured Corps</t>
  </si>
  <si>
    <t>Birth Registered in Bramley, Mother s name Wiggington, Son of George and Evelyn Bullock of Bramley.</t>
  </si>
  <si>
    <t>T/91964</t>
  </si>
  <si>
    <t>Burke</t>
  </si>
  <si>
    <t>ATHENS MEMORIAL Face 8. Greece</t>
  </si>
  <si>
    <t>2 Advance M.T. Maint. Depot Royal Army Service Corps</t>
  </si>
  <si>
    <t>SON OF THOMAS EDWARD AND AMELIA FRANCES BURKE; HUSBAND OF BEATRICE BURKE, OF BRAMLEY, LEEDS, YORKSHIRE.</t>
  </si>
  <si>
    <t>Bushe</t>
  </si>
  <si>
    <t>SCHOONSELHOF CEMETERY V. B. 31. Belgium</t>
  </si>
  <si>
    <t>17 L. of C. Sigs. Royal Corps of Signals</t>
  </si>
  <si>
    <t>SON OF SAMUEL AND MARY BUSHE, OF BRAMLEY, LEEDS, YORKSHIRE.</t>
  </si>
  <si>
    <t>Menell</t>
  </si>
  <si>
    <t>Army Roll of Honour/CWGC</t>
  </si>
  <si>
    <t>Bramley Baptist Churchyard, Sec. E. Grave 175B</t>
  </si>
  <si>
    <t>Pioneer Corps</t>
  </si>
  <si>
    <t>Probate Address is: 61 Calverley Gardens, Calverley, Bramley, Blacksmiths Striker - Buried Bramley Baptist Churchyard, Son of Moses and Elizabeth Clayton of Bramley. Buried 15/02/41</t>
  </si>
  <si>
    <t>Singapore</t>
  </si>
  <si>
    <t>Singapore Memorial Column 15,Kranji, North Singapore</t>
  </si>
  <si>
    <t>Birth Registered in Bramley, Mother s name Wilcock. Son of Walter and Miriam Coggings of Bramley</t>
  </si>
  <si>
    <t>Roland</t>
  </si>
  <si>
    <t>RANVILLE WAR CEMETERY III. E. 23. France</t>
  </si>
  <si>
    <t>3rd (8th Bn. The Royal Northumberland Fusiliers) Regt. Reconnaissance Corps, R.A.C.</t>
  </si>
  <si>
    <t>SON OF WILLIAM GASCOIGNE COOPER AND JANE COOPER, OF BRAMLEY, LEEDS, YORKSHIRE.</t>
  </si>
  <si>
    <t>P/KX 151408</t>
  </si>
  <si>
    <t>Ivor William</t>
  </si>
  <si>
    <t>Gibraltar</t>
  </si>
  <si>
    <t xml:space="preserve"> Gibraltar (North Front) Cemetery Plot 1, Row F, Joint grave 6</t>
  </si>
  <si>
    <t>SON OF ARTHUR BALMFORTH CRAVEN AND ALICE MAUD CRAVEN, OF BRAMLEY, LEEDS, YORKSHIRE; HUSBAND OF BESSIE CRAVEN, OF STANNINGLEY, YORKSHIRE. 4 Half Mile Stanningley according to Probate Records</t>
  </si>
  <si>
    <t>T/125821</t>
  </si>
  <si>
    <t>Denby</t>
  </si>
  <si>
    <t>Beach Head Cemetry Italy, V.H.9</t>
  </si>
  <si>
    <t>Royal Army Service Corps</t>
  </si>
  <si>
    <t>Son of Thomas and Mary Ann Denby of Bramley according to UK Graves Records</t>
  </si>
  <si>
    <t>UDINE WAR CEMETERY II. G. 13. Italy</t>
  </si>
  <si>
    <t xml:space="preserve"> York and Lancaster Regiment</t>
  </si>
  <si>
    <t>SON OF JOHN CHARLES AND ROSE DENTON; HUSBAND OF HELEN DENTON, OF BRAMLEY, LEEDS, YORKSHIRE.</t>
  </si>
  <si>
    <t>LEEDS (LAWNSWOOD) CEMETERY Sec. Y. Grave 883. United Kingdom</t>
  </si>
  <si>
    <t>8th Bn. East Yorkshire Regiment</t>
  </si>
  <si>
    <t>SON OF GEORGE ERNEST AND MARY PICKERSGILL DOCKRAY, OF LEEDS; HUSBAND OF EVELYN DOCKRAY, OF BRAMLEY, LEEDS.</t>
  </si>
  <si>
    <t>Dwyer</t>
  </si>
  <si>
    <t>REICHSWALD FOREST WAR CEMETERY 46. G. 16. Germany</t>
  </si>
  <si>
    <t>13th/18th Royal Hussars Royal Armoured Corps</t>
  </si>
  <si>
    <t>SON OF JAMES CHARLES AND FRANCES DWYER, OF LEEDS, YORKSHIRE; HUSBAND OF ANNIE DWYER, OF BRAMLEY, LEEDS.</t>
  </si>
  <si>
    <t>Edney</t>
  </si>
  <si>
    <t>Dennis Frank Ernest</t>
  </si>
  <si>
    <t>LEEDS (LAWNSWOOD) CREMATORIUM Screen Wall. Panel 1. United Kingdom</t>
  </si>
  <si>
    <t>Aircraftman 2nd Class</t>
  </si>
  <si>
    <t>SON OF ERNEST HENRY AND JENNY BEATRICE EDNEY; HUSBAND OF VIOLET ADELE JOAN EDNEY, OF BRAMLEY, LEEDS.</t>
  </si>
  <si>
    <t>LT/KX 106612</t>
  </si>
  <si>
    <t>2nd Class Stoker</t>
  </si>
  <si>
    <t>HM Trawler Kennymore</t>
  </si>
  <si>
    <t>Endersby</t>
  </si>
  <si>
    <t>Jack  Stuart</t>
  </si>
  <si>
    <t>Berlin war Cemetery - Charlottenberg  3.C.25</t>
  </si>
  <si>
    <t>Flight Lieutenant (Navigator)</t>
  </si>
  <si>
    <t>64 Elder Road Bramley, Husband of Margaret Joan Dowgill According to Probate/Marriage Records. Jack Stuart Endersby Nav. 139 Sq. Mosquito KB349 Op: Berlin</t>
  </si>
  <si>
    <t>Etchells</t>
  </si>
  <si>
    <t>George Gerald</t>
  </si>
  <si>
    <t>HABBANIYA WAR CEMETERY 6. G. 10. Iraq</t>
  </si>
  <si>
    <t>SON OF GEORGE LLEWELLYN ETCHELLS AND OLIVE MALT ETCHELLS, OF BRAMLEY, LEEDS, YORKSHIRE.</t>
  </si>
  <si>
    <t>Falkingham</t>
  </si>
  <si>
    <t>Kings Shropshire Light Infantry, 1st Battalion, Herefordshire Regiment</t>
  </si>
  <si>
    <t>SON OF THOMAS AND MARGARET ELINOR FALKINGHAM, OF BRAMLEY, LEEDS, YORKSHIRE; HUSBAND OF EDNA MAY FALKINGHAM, OF BRAMLEY. Living at 11 Elder Road, Bramley according to 1911 Census</t>
  </si>
  <si>
    <t>Fish</t>
  </si>
  <si>
    <t>Friends and family via YEP Press Release (Father)</t>
  </si>
  <si>
    <t>Sittard War Cemetery J.24</t>
  </si>
  <si>
    <t>7th Battalion Cameronians (Scottish Rifles)</t>
  </si>
  <si>
    <t>4 Trilby Street, Bramley, DOB 26/02/1916, Enlisted 18/04/40.</t>
  </si>
  <si>
    <t>Ford</t>
  </si>
  <si>
    <t>TAUKKYAN WAR CEMETERY 19. E. 24. Myanmar</t>
  </si>
  <si>
    <t>1st Bn. Northamptonshire Regiment</t>
  </si>
  <si>
    <t>SON OF ARTHUR AND AMY FORD, OF BRAMLEY, LEEDS, YORKSHIRE.</t>
  </si>
  <si>
    <t>Foster</t>
  </si>
  <si>
    <t>Death Index -Leeds/CWGC</t>
  </si>
  <si>
    <t>Bramley Baptist Graveyard, Sec. 9. Grave 188.</t>
  </si>
  <si>
    <t>Son of Albert Edward and Ada Foster, of Leeds; husband of Esther Foster, of Bramley, Leeds. Buried Bramley Baptist Churchyard. Address Broadlea Street.Died Meningitis</t>
  </si>
  <si>
    <t>Fowler</t>
  </si>
  <si>
    <t>OLONNE-SUR-MER COMMUNAL CEMETERY Row 3. Grave 21. France</t>
  </si>
  <si>
    <t>http://www.lancastria.org.uk/victim-list/</t>
  </si>
  <si>
    <t>Aux. Mil. Pioneer Corps</t>
  </si>
  <si>
    <t>HUSBAND OF ROSE FOWLER, OF BRAMLEY, LEEDS, YORKSHIRE. - Died when SS Lancastria was sunk.</t>
  </si>
  <si>
    <t>Gale</t>
  </si>
  <si>
    <t>Arthur Patrick</t>
  </si>
  <si>
    <t>DUNKIRK MEMORIAL Column 132. France</t>
  </si>
  <si>
    <t xml:space="preserve"> Royal Army Service Corps</t>
  </si>
  <si>
    <t>SON OF EDGAR AND CLARIE GALE; HUSBAND OF DOROTHY EILEEN GALE, OF BRAMLEY, LEEDS, YORKSHIRE.</t>
  </si>
  <si>
    <t>S/93452</t>
  </si>
  <si>
    <t>92 Hough Lane, Bramley According to Probate Records Son of Frederick Wheatley and Mary Elizabeth</t>
  </si>
  <si>
    <t>SCHOONSELHOF CEMETERY V. C. 22. Belgium</t>
  </si>
  <si>
    <t>1st East Riding Yeomanry Royal Armoured Corps</t>
  </si>
  <si>
    <t>SON OF ERNEST AND HANNAH GIBSON, OF BRAMLEY, LEEDS, YORKSHIRE.</t>
  </si>
  <si>
    <t>Kenneth Horace</t>
  </si>
  <si>
    <t>Rangoon Memorial, Face 7, Burma</t>
  </si>
  <si>
    <t>1st Battalion West Yorkshire Regiment (Prince of Wales s Own)</t>
  </si>
  <si>
    <t>Son of Jonathan and Florrie Glover, of Winchesters,  Armley- Believe connected to Glovers Mill Lane , Lower Wortley. Birth Registered as Bramley Lived from Age 2 at 13 Wyther Park Ave - relative is Eileen Coles - Photos received 11/14</t>
  </si>
  <si>
    <t>Graves</t>
  </si>
  <si>
    <t>FONTENAY-LE-PESNEL WAR CEMETERY, TESSEL I. A. 3. France</t>
  </si>
  <si>
    <t>1/6th Bn. South Staffordshire Regiment</t>
  </si>
  <si>
    <t>SON OF GEORGE AND BEATRICE MAUDE GRAVES; HUSBAND OF EUGENIE GRAVES, OF BRAMLEY, LEEDS, YORKSHIRE.</t>
  </si>
  <si>
    <t>Guy</t>
  </si>
  <si>
    <t>Joseph Stanley</t>
  </si>
  <si>
    <t>LONGUENESSE (ST. OMER) SOUVENIR CEMETERY Plot 10. Row B. Grave 36. France</t>
  </si>
  <si>
    <t xml:space="preserve"> Royal Armoured Corps</t>
  </si>
  <si>
    <t>SON OF JAMES AND ALICE GUY, OF BRAMLEY, LEEDS, YORKSHIRE.</t>
  </si>
  <si>
    <t>Handley</t>
  </si>
  <si>
    <t>Dennis William</t>
  </si>
  <si>
    <t>National Probate Calendar/Death Index/CWGC</t>
  </si>
  <si>
    <t>Bramley Baptist Graveyard, Sec. 9. Grave 258.</t>
  </si>
  <si>
    <t>Aircraftsman 1st Class</t>
  </si>
  <si>
    <t>43 Hough Lane, Bramley Died at Roundhay Hall According to Probate Records Son of Percy and Doris Handley. Buried at Bramley Baptist Churchyard</t>
  </si>
  <si>
    <t>D/KX 80811</t>
  </si>
  <si>
    <t>James Andrew</t>
  </si>
  <si>
    <t>Believe KIA 23/07/40 - Husband of Jane, Son of James Andrew and Clara According to war Graves Record</t>
  </si>
  <si>
    <t>Harper</t>
  </si>
  <si>
    <t>Arezzo War Cemetery, VI.E.21</t>
  </si>
  <si>
    <t>B Sqn. 1st Derbyshire Yeomanry, Royal Armoured Corps</t>
  </si>
  <si>
    <t>Ste Marie Cemetery Le Havre Fr 589, Div 67. Row O. Grave 17</t>
  </si>
  <si>
    <t>Son of Ernest and Evelyn Harris of Bramley, Leeds, Yorkshire According to war Graves Record</t>
  </si>
  <si>
    <t>War Graves</t>
  </si>
  <si>
    <t>York Cemetery, York, Section B. Grave 10. 4756.</t>
  </si>
  <si>
    <t>Corps of Military Police</t>
  </si>
  <si>
    <t>Son of Fred and Enid Kathleen Gledhill, of Bramley, Leeds; husband of Edith May Harrison-Gledhill, of Bramley.</t>
  </si>
  <si>
    <t>Hemsley</t>
  </si>
  <si>
    <t>Brookwood, Surrey, England (died at sea) Panel 18, Column 2 SS Orcades (Torpedoed)</t>
  </si>
  <si>
    <t>Amended date from 18th to 10th, Born at 64 Grange Street, New Wortley According to 1911 Census - Birth Registered as Bramley</t>
  </si>
  <si>
    <t>Hirst</t>
  </si>
  <si>
    <t>EL ALAMEIN WAR CEMETERY XXV. H. 10. Egypt</t>
  </si>
  <si>
    <t>2nd Bn. West Yorkshire Regiment (Prince of Wales s Own)</t>
  </si>
  <si>
    <t>SON OF WILLIAM HENRY AND MARGARET ANN HIRST, OF LEEDS, YORKSHIRE; HUSBAND OF ALICE AMELIA HIRST, OF BRAMLEY, LEEDS.</t>
  </si>
  <si>
    <t>3ep</t>
  </si>
  <si>
    <t>D C M</t>
  </si>
  <si>
    <t>TEL EL KEBIR WAR MEMORIAL CEMETERY 6. N. 10. Egypt</t>
  </si>
  <si>
    <t>Major</t>
  </si>
  <si>
    <t>SON OF JOHN AND ELIZABETH HOLDSWORTH, OF LEEDS, YORKSHIRE; HUSBAND OF GRACE HOLDSWORTH, OF BRAMLEY, LEEDS.</t>
  </si>
  <si>
    <t>Calverley as "Horseman"</t>
  </si>
  <si>
    <t>Kranji, North, Singapore</t>
  </si>
  <si>
    <t>10 Warehouse Row Calverley Bridge Rodley Nr Leeds Accordinmg to 1911 Census Son of Francis Albert and Jane Ann, Husband of K (Chapel Allerton)</t>
  </si>
  <si>
    <t>Humphries</t>
  </si>
  <si>
    <t>Iceland</t>
  </si>
  <si>
    <t>AKUREYRI CEMETERY Mil. Plot. Row A. Grave 1. Iceland</t>
  </si>
  <si>
    <t>69 Field Regt. Royal Artillery</t>
  </si>
  <si>
    <t>SON OF JAMES WILLIAM AND EDITH ANN HUMPHRIES; HUSBAND OF MAY HUMPHRIES, OF BRAMLEY, LEEDS, YORKSHIRE.</t>
  </si>
  <si>
    <t>D/KX 92329</t>
  </si>
  <si>
    <t>Ibbitson</t>
  </si>
  <si>
    <t>Francis</t>
  </si>
  <si>
    <t>PLYMOUTH NAVAL MEMORIAL Panel 53, Column 1. United Kingdom</t>
  </si>
  <si>
    <t>H.M.S. Galatea Royal Navy</t>
  </si>
  <si>
    <t>SON OF WILLIAM AND NORAH IBBITSON, OF BRAMLEY, LEEDS, YORKSHIRE.</t>
  </si>
  <si>
    <t>Ibson</t>
  </si>
  <si>
    <t>LEEDS (NEW WORTLEY) CEMETERY Nonconformist Sec. Grave 7179. United Kingdom</t>
  </si>
  <si>
    <t>186 (M) H.A.A. Regt. Royal Artillery</t>
  </si>
  <si>
    <t>SON OF TOM AND MARY ANN IBSON, OF BRAMLEY, LEEDS.</t>
  </si>
  <si>
    <t>C/JX 354617</t>
  </si>
  <si>
    <t>Illingworth</t>
  </si>
  <si>
    <t>H.M.L.C.T.(A) 2039. Royal Navy</t>
  </si>
  <si>
    <t>HMCS Prince Henry  - Son of Harold and amy Illingworth of Bramley Leeds According eo war Graves Record</t>
  </si>
  <si>
    <t>D/SSX 18322</t>
  </si>
  <si>
    <t>PLYMOUTH NAVAL MEMORIAL Panel 47, Column 2. United Kingdom</t>
  </si>
  <si>
    <t>H.M.S. Gloucester Royal Navy</t>
  </si>
  <si>
    <t>SON OF ALFRED AND MARY JACKSON, OF BRAMLEY, LEEDS, YORKSHIRE.</t>
  </si>
  <si>
    <t>Jeff</t>
  </si>
  <si>
    <t>Son of George Henry and Alice Jeff. Residence Leeds on Roll of Honour, 26 Fairfield Terrace,  Bramley from response to YEP PR</t>
  </si>
  <si>
    <t>St. Peters Churchyard Screen Wall. Last new Sec. Row 4. Grave 24.</t>
  </si>
  <si>
    <t>Volunteer</t>
  </si>
  <si>
    <t>Buried at St. Peters, related to Mary Johnson. Lived 66 Fairfield Hill.</t>
  </si>
  <si>
    <t>D/MX. 62582</t>
  </si>
  <si>
    <t>Engine Room Artificer 5th Class</t>
  </si>
  <si>
    <t>HMS Glorious, Son of William and Jane Elizabeth of Rodley According to war Graves Record, 10 Cowley Road, Rodley, Widow Jane Elizabeth According to Probate Records</t>
  </si>
  <si>
    <t>Johnston</t>
  </si>
  <si>
    <t>Thomas Bottomley</t>
  </si>
  <si>
    <t>CHATHAM NAVAL MEMORIAL 66, 1. United Kingdom</t>
  </si>
  <si>
    <t>H.M.S. Niger. Royal Naval Volunteer Reserve</t>
  </si>
  <si>
    <t>SON OF HENRY JOHN CHESNEY JOHNSTON AND ALICE JOHNSTON; HUSBAND OF JOAN MARGARET JOHNSTON, OF BRAMLEY, LEEDS. Full Biography from Daughter</t>
  </si>
  <si>
    <t>Jordan</t>
  </si>
  <si>
    <t>Bramley Baptist Graveyard Sec. 9. Grave 200</t>
  </si>
  <si>
    <t>Buried at Bramley Baptist Churchyard</t>
  </si>
  <si>
    <t>Keenan</t>
  </si>
  <si>
    <t>Dennis</t>
  </si>
  <si>
    <t>ATHENS MEMORIAL Face 7. Greece</t>
  </si>
  <si>
    <t>16th Bn. Durham Light Infantry</t>
  </si>
  <si>
    <t>SON OF LILIAN KEENAN; HUSBAND OF NORA KEENAN, OF BRAMLEY, LEEDS, YORKSHIRE.</t>
  </si>
  <si>
    <t>Kelly</t>
  </si>
  <si>
    <t>RANGOON MEMORIAL Face 9. Myanmar</t>
  </si>
  <si>
    <t>1st Bn. Royal Scots Fusiliers</t>
  </si>
  <si>
    <t>SON OF PATRICK JOSEPH AND ANNIE KELLY; HUSBAND OF MARGARET KELLY, OF BRAMLEY, LEEDS, YORKSHIRE.</t>
  </si>
  <si>
    <t>Arthur Raymond</t>
  </si>
  <si>
    <t>CATANIA WAR CEMETERY, SICILY III.A.25</t>
  </si>
  <si>
    <t>Remembered in St.Peters Churchyard, Last New Piece, Row 20 Grave 2.</t>
  </si>
  <si>
    <t>Son of John and Miriam Kemp, Husband of Gladys - all of Bramley</t>
  </si>
  <si>
    <t>Kirkham</t>
  </si>
  <si>
    <t>Bertie</t>
  </si>
  <si>
    <t>RUNNYMEDE MEMORIAL Panel 156. United Kingdom</t>
  </si>
  <si>
    <t>SON OF WILLIAM AND LUCY KIRKHAM; HUSBAND OF JANET B. KIRKHAM, OF BRAMLEY, LEEDS, YORKSHIRE. Sgt. Betrie Kirkham F/E 78 Sq. Halifax LW225 Op: Bochum</t>
  </si>
  <si>
    <t>Laking</t>
  </si>
  <si>
    <t>Albert Francis</t>
  </si>
  <si>
    <t>REICHSWALD FOREST WAR CEMETERY 55. G. 13. Germany</t>
  </si>
  <si>
    <t>2nd Bn. East Yorkshire Regiment</t>
  </si>
  <si>
    <t>SON OF HENRY ROLAND AND HILDA E. M. LAKING, OF BRAMLEY, LEEDS, YORKSHIRE.</t>
  </si>
  <si>
    <t>Lapish</t>
  </si>
  <si>
    <t>Mentioned in Despatches</t>
  </si>
  <si>
    <t>MALTA (CAPUCCINI) NAVAL CEMETERY Prot. Sec. (Men s). Plot F. Coll. grave 7. Malta</t>
  </si>
  <si>
    <t>Aircraftman 1st Class</t>
  </si>
  <si>
    <t>126 Sqdn. Royal Air Force Volunteer Reserve</t>
  </si>
  <si>
    <t>SON OF HENRY DAVID AND ELIZABETH LAPISH, OF BRAMLEY, LEEDS, YORKSHIRE.</t>
  </si>
  <si>
    <t>Lavelle</t>
  </si>
  <si>
    <t>Libya</t>
  </si>
  <si>
    <t>KNIGHTSBRIDGE WAR CEMETERY, ACROMA 12. A. 12. Libya</t>
  </si>
  <si>
    <t>4 Field Regt. Royal Artillery</t>
  </si>
  <si>
    <t>SON OF JOHN AND NELLIE LAVELLE, OF BRAMLEY, LEEDS, YORKSHIRE.</t>
  </si>
  <si>
    <t>Eric</t>
  </si>
  <si>
    <t>War Graves/Birth Records</t>
  </si>
  <si>
    <t>According to Cemetery Record, Son of Harold and Ann Lee of Bramley .Eric Lee F/E 49 Sq. Lancaster ND672 Op; Frankfurt</t>
  </si>
  <si>
    <t>Legg</t>
  </si>
  <si>
    <t>William Antony</t>
  </si>
  <si>
    <t>Poland</t>
  </si>
  <si>
    <t>MALBORK COMMONWEALTH WAR CEMETERY 9. A. 7. Poland</t>
  </si>
  <si>
    <t>1st Bn. York and Lancaster Regiment</t>
  </si>
  <si>
    <t>SON OF ALFRED AND ELLEN LEGG; HUSBAND OF MARGARET ELLEN LEGG, OF BRAMLEY, LEEDS, YORKSHIRE.</t>
  </si>
  <si>
    <t>C/MX 503375</t>
  </si>
  <si>
    <t>Lindill</t>
  </si>
  <si>
    <t>SHOTLEY ROYAL NAVAL CEMETERY 2. B. 5. United Kingdom</t>
  </si>
  <si>
    <t>Motor Mechanic</t>
  </si>
  <si>
    <t>H.M.L.C.T. 1068 Royal Navy</t>
  </si>
  <si>
    <t>SON OF CLARENCE AND HILDA LINDILL, OF  GREENTHORPE,  BRAMLEY, LEEDS, YORKSHIRE.</t>
  </si>
  <si>
    <t>Linley</t>
  </si>
  <si>
    <t>RANGOON MEMORIAL Face 8. Myanmar</t>
  </si>
  <si>
    <t>HUSBAND OF E. LINLEY, OF BRAMLEY, LEEDS, YORKSHIRE.</t>
  </si>
  <si>
    <t>Littlejohn</t>
  </si>
  <si>
    <t>Richard Charles</t>
  </si>
  <si>
    <t>CALVERLEY (ST. WILFRID) CHURCHYARD Sec. A. Grave 149. United Kingdom</t>
  </si>
  <si>
    <t xml:space="preserve"> General Service Corps</t>
  </si>
  <si>
    <t>HUSBAND OF IRENE MARY LITTLEJOHN, OF BRAMLEY, LEEDS.</t>
  </si>
  <si>
    <t>Leonard Charles</t>
  </si>
  <si>
    <t>CASSINO WAR CEMETERY XII. H. 21. Italy</t>
  </si>
  <si>
    <t>2nd Bn. Bedfordshire and Hertfordshire Regiment</t>
  </si>
  <si>
    <t>SON OF CHARLES AND CLARA LLOYD; HUSBAND OF JANET RHODA LLOYD, OF BRAMLEY, LEEDS, YORKSHIRE.</t>
  </si>
  <si>
    <t>Lofthouse</t>
  </si>
  <si>
    <t>RANCHI WAR CEMETERY 2. F. 11. India</t>
  </si>
  <si>
    <t>2nd Bn. Green Howards (Yorkshire Regiment)</t>
  </si>
  <si>
    <t>SON OF IVY LOFTHOUSE, AND STEPSON OF GEORGE ABRAHAM, OF BRAMLEY, LEEDS, YORKSHIRE.</t>
  </si>
  <si>
    <t>Long</t>
  </si>
  <si>
    <t>Army Roll of Honour/UK War Graves/Probate/Births</t>
  </si>
  <si>
    <t>Trinity Methodist Bramley</t>
  </si>
  <si>
    <t>Bramley Baptist Graveyard Sec. 6. Grave 145.</t>
  </si>
  <si>
    <t>398 Stanningley Road, Bramley - According to Probate Record, Birth Registered Bramley, 1916, Mother Kitching according to Birth Records, Buried Bramley Baptist Churchyard</t>
  </si>
  <si>
    <t>South Yemen</t>
  </si>
  <si>
    <t>Robson &amp; Ellis Funeral Directors Plaque</t>
  </si>
  <si>
    <t>SON OF ERNEST WILLIAM AND ELIZABETH ANN LONGLEY, OF BRAMLEY, LEEDS, WEST YORKSHIRE, ENGLAND. 388 Stanningley Road, Bramley according to Probate Records - Died at Sea Buried in Aden according to Plaque.</t>
  </si>
  <si>
    <t>Lyons</t>
  </si>
  <si>
    <t>LEEDS ROMAN CATHOLIC CEMETERY Screen Wall. Sec. BS. Grave 723. United Kingdom</t>
  </si>
  <si>
    <t xml:space="preserve"> Duke of Wellington s (West Riding Regiment)</t>
  </si>
  <si>
    <t>SON OF JOHN AND MARY ANN LYONS, OF LEEDS; HUSBAND OF AGNES LYONS, OF BRAMLEY, LEEDS.</t>
  </si>
  <si>
    <t>Marnick</t>
  </si>
  <si>
    <t>Dunkirk Memorial Column 118</t>
  </si>
  <si>
    <t>2nd Battalion Wiltshire Regiment (Duke of Edinburgh s)</t>
  </si>
  <si>
    <t>Bramley Connection from relative - Married RachelV Malice, Q3 1938 Born Q3 1908 Leeds Lived at 436 Stanningley Road, Bramley (opp. Brown Cow Pub).</t>
  </si>
  <si>
    <t>Alfred</t>
  </si>
  <si>
    <t>Faroe Islands</t>
  </si>
  <si>
    <t>Seydisfjordur Cemetery, Faroe Islands Front Row Grave 1</t>
  </si>
  <si>
    <t>Remembered in Bramley Baptists Churchyard, Section 6, Grave 83</t>
  </si>
  <si>
    <t>Son of Joseph Denton and Mary (nee Webster) of Bramley, Yorkshire According to War Graves Records Lived 17 Spetch Yard Yard Bramley. Parents buried Bramley Baptists, Sec. 6 Plot 83. Father lived Waterloo Lane, Mother lived Aston View. Accidently Killedin Service in Iceland</t>
  </si>
  <si>
    <t>Born and Registered in Leeds, Mother Bertha nee Ingleby According to War Graves and Birth Records Son of Mr.and Mrs. Charles Henry Marsden. Stepmum was Ada Pratt, married 1938</t>
  </si>
  <si>
    <t>Tripoli War Cemetery 11. C. 6.</t>
  </si>
  <si>
    <t>2 Bty., 1 Lt. A.A. Regt. Royal Field Artillery</t>
  </si>
  <si>
    <t>Brother of Alfred Marsden, residence Spetch Yard  - Died Tripoli of Illness. One of seven children, Father died 1941. Not on Bramley Baptist Remembered Grave.</t>
  </si>
  <si>
    <t>OUTTERSTEENE COMMUNAL CEMETERY EXTENSION, BAILLEUL Plot 3. Row B. Grave 31. France</t>
  </si>
  <si>
    <t>224 Field Coy. Royal Engineers</t>
  </si>
  <si>
    <t>SON OF MR. AND MRS. F. W. MARSHALL, OF BRAMLEY, LEEDS, YORKSHIRE.</t>
  </si>
  <si>
    <t>Leonard Dawson</t>
  </si>
  <si>
    <t>Army Roll of Honour/Non Con Birth Lists</t>
  </si>
  <si>
    <t>Tunisia</t>
  </si>
  <si>
    <t>Trinity Methodist Bramley Plaque 1939-1945</t>
  </si>
  <si>
    <t>Medjez-el-Bab War Cemetery Tunisia 16.E.3</t>
  </si>
  <si>
    <t>6th Armoured Division Signals Royal Corps of Signals</t>
  </si>
  <si>
    <t>Son of Leonard Dawson Marshall and Gertrude Marshall, of Leeds, Yorkshire; husband of Olive Mary Marshall, of Leeds</t>
  </si>
  <si>
    <t>Ouainville Cemetery Grave 1</t>
  </si>
  <si>
    <t>France/Belgium Campaign Residence at 8 Laburnum Grove, Gomersal According to Probate Records - Son of william &amp; Mary, Husband of Hilda - Hall Houses, Rodley in 1911 Census</t>
  </si>
  <si>
    <t>McHale</t>
  </si>
  <si>
    <t>Bramley Baptist Graveyard Sec. E. Grave 282A.</t>
  </si>
  <si>
    <t>Royal Scotts Fusiliers</t>
  </si>
  <si>
    <t>Believed born Hunslet July-August 1909 according to 1911 Census and Birth Records Buried Bramley Baptist Churchyard Son of Charles and Elizabeth McHale of Bramley, Husband of Jessie McDonald Mchale of Edinburgh</t>
  </si>
  <si>
    <t>McIntyre</t>
  </si>
  <si>
    <t>John Scott</t>
  </si>
  <si>
    <t>Commonwealth War Graves Commission - Book of Remembrance</t>
  </si>
  <si>
    <t>33 Bty., 11 (The City of London Yeomanry) Lt. A.A. Regt.</t>
  </si>
  <si>
    <t>Born Hunslet, Married  Jan-March 1938, Leeds, Wife s maiden name is Newton Son of John  S and Beatrice, husband of Mary McIntyre of Bramley</t>
  </si>
  <si>
    <t>D/JX 153749</t>
  </si>
  <si>
    <t>Merryweather</t>
  </si>
  <si>
    <t>UK War Graves/Probate Records</t>
  </si>
  <si>
    <t>Leading Seaman</t>
  </si>
  <si>
    <t>Son of Herbert and Ruth Clement Merryweather of Armley According to war Graves Records, 26 Conference Road According to Probate Records</t>
  </si>
  <si>
    <t>C/JX 214627</t>
  </si>
  <si>
    <t>Charles Stell</t>
  </si>
  <si>
    <t>Chatham Naval Memorial, Kent 46,2</t>
  </si>
  <si>
    <t>Ordinary Coder</t>
  </si>
  <si>
    <t>H.M.S. Naiad, Royal Navy</t>
  </si>
  <si>
    <t>3 Fernbank Gardens, Half Mile Lane, Stanningley - Husband of Mary Mitchell and Father of Patricia Chew (nee Mitchell) Son of John Stell Mitchell and Annie Mitchell</t>
  </si>
  <si>
    <t>Moore</t>
  </si>
  <si>
    <t>RUNNYMEDE MEMORIAL Panel 269. United Kingdom</t>
  </si>
  <si>
    <t>Warrant Officer</t>
  </si>
  <si>
    <t>SON OF DENNIS AND WINIFRED MOORE, OF BRAMLEY, LEEDS, YORKSHIRE. Edward Moore unit? Oxford PH480 flight connected with night radar research</t>
  </si>
  <si>
    <t>Joseph Edgar</t>
  </si>
  <si>
    <t>RANVILLE WAR CEMETERY IIA. H. 12. France</t>
  </si>
  <si>
    <t>6th (Airborne) Armd. Regt. Reconnaissance Corps, R.A.C.</t>
  </si>
  <si>
    <t>SON OF HERBERT AND LOUISA MUSGRAVE; HUSBAND OF AGNES JEAN MUSGRAVE, OF BRAMLEY, LEEDS, YORKSHIRE.</t>
  </si>
  <si>
    <t>St. Peters Curchyard Screen Wall. Last new Sec. Row 12. Grave 28.</t>
  </si>
  <si>
    <t>Son of Abraham and Lillian Myers, of Bramley, Leeds.His death is recorded at Southfield House, Bramley. This house was situated at the end of South End Avenue at what would have been No 37, but a new development is now built on the site named Southfield Court. Records show that he died as a result of an accident.The grave stone is a CWGC stone with a Royal Artillery emblem. At the base of his gravestone, it was inscribed ‘Of your charity pray for the soul of Reginald’.</t>
  </si>
  <si>
    <t>1042063</t>
  </si>
  <si>
    <t>Norfolk</t>
  </si>
  <si>
    <t>Stephen Turner</t>
  </si>
  <si>
    <t>UK war Graves/Birth records</t>
  </si>
  <si>
    <t>ALEXANDRIA (CHATBY) MILITARY AND WAR MEMORIAL CEMETERY. O157</t>
  </si>
  <si>
    <t>Sergeant Air Gunner</t>
  </si>
  <si>
    <t>RAF Volunteer Reserves</t>
  </si>
  <si>
    <t>Son of William and Eunice Norfolk of Bramley according to UK War Graves. Born Bramley according to birth records.</t>
  </si>
  <si>
    <t>O Leary</t>
  </si>
  <si>
    <t>Ghana</t>
  </si>
  <si>
    <t>Grave 40, Takoradi European Public Cemetery Ghana 5</t>
  </si>
  <si>
    <t>Flight Sergeant</t>
  </si>
  <si>
    <t>Son of Mr. and Mrs. G. O Leary of Bramley according to UK War Graves Records. Thomas O’Leary Wop 26 (SAAF) Sq. Wellington MP572 Stalled trying to land downwind</t>
  </si>
  <si>
    <t>LT/JX 240654</t>
  </si>
  <si>
    <t>Oates</t>
  </si>
  <si>
    <t>H.M. Drifter D Arcy Cooper. Royal Navy PatrolService</t>
  </si>
  <si>
    <t>Son of Austin and Mary Oates, of Leeds, Yorkshire. 3 Cancel Street, Hunslet in 1911 Census, Birth Registered in Hunslet</t>
  </si>
  <si>
    <t>Oldfield</t>
  </si>
  <si>
    <t>Army Roll of Honour/UK War Graves/Birth Index</t>
  </si>
  <si>
    <t>Thanbyuzayat War Cemetery, Burma B1.A.20</t>
  </si>
  <si>
    <t>Royal Corps of Signals attd. 3rd Indian Div. Sigs. Indian Signal Corps</t>
  </si>
  <si>
    <t>Son of Walter and Annie of Bradford, Husband of Alice, Bradford According to war Graves Records</t>
  </si>
  <si>
    <t>Edward Norman</t>
  </si>
  <si>
    <t>UK War Graves/Roll of Honour</t>
  </si>
  <si>
    <t>Son of Harold and Majorie Victoria Parker, of Rodley, Yorkshire. Edward Norman Parker Wop 429 Sq. Halifax JD318 Op: Berlin.32 Egglestone Street, Rodley, Leeds.</t>
  </si>
  <si>
    <t>OUST-MARAIS COMMUNAL CEMETERY  France</t>
  </si>
  <si>
    <t>9th Queen s Royal Lancers. Royal Armoured Corps</t>
  </si>
  <si>
    <t>SON OF HAROLD AND JANE PARKER, OF BRAMLEY, LEEDS, YORKSHIRE.</t>
  </si>
  <si>
    <t>Lebanon</t>
  </si>
  <si>
    <t>Sidon War Cemetery, Lebanon 3.A.2</t>
  </si>
  <si>
    <t>Born Sheffield, Lived Leeds According  to Roll of Honour - 6 Shirley Drive, married 1940 after his future wife moved from Sheffield - full biog available Painter and Decorator</t>
  </si>
  <si>
    <t>D/JX 133912</t>
  </si>
  <si>
    <t>Gerald Ward</t>
  </si>
  <si>
    <t>Petty Officer</t>
  </si>
  <si>
    <t>Son of Frederick Thomas and Grace</t>
  </si>
  <si>
    <t>HOTTOT-LES-BAGUES WAR CEMETERY VIII.B4.Spec. Memorial</t>
  </si>
  <si>
    <t>Lance/Corporal</t>
  </si>
  <si>
    <t>3rd (Tank Battalion) Scotds Guards</t>
  </si>
  <si>
    <t>via Yeota Sykes (Grand daughter) Resided at 8 Calverley Drive Bramley</t>
  </si>
  <si>
    <t>Patchett</t>
  </si>
  <si>
    <t>Arthur Felsted</t>
  </si>
  <si>
    <t>BERLIN 1939-1945 WAR CEMETERY 10. C. 11. Germany</t>
  </si>
  <si>
    <t>1st Bn. Highland Light Infantry (City of Glasgow Regiment)</t>
  </si>
  <si>
    <t>SON OF PTE. HERBERT PATCHETT, AUX. MIL. PIONEER CORPS, LOST IN S.S. LANCASTRIA, 17TH JUNE, 1940, AND OF NELLIE PATCHETT, OF BRAMLEY, LEEDS, YORKSHIRE.</t>
  </si>
  <si>
    <t>DUNKIRK MEMORIAL Column 153. France</t>
  </si>
  <si>
    <t>50 Coy., Aux. Mil. Pioneer Corps</t>
  </si>
  <si>
    <t>HUSBAND OF NELLIE PATCHETT, OF BRAMLEY, LEEDS, YORKSHIRE.  HIS SON, ARTHUR FELSTED PATCHETT, ALSO DIED ON SERVICE.</t>
  </si>
  <si>
    <t>DELHI WAR CEMETERY 5. H. 15. India</t>
  </si>
  <si>
    <t>2/5th Bn. West Yorkshire Regiment (Prince of Wales s Own)</t>
  </si>
  <si>
    <t>SON OF ALFRED AND HILDA PATTERSON, OF BRAMLEY, LEEDS, YORKSHIRE.</t>
  </si>
  <si>
    <t>Pedley</t>
  </si>
  <si>
    <t>Middle Ground Grave 976, Calverley Churchyard</t>
  </si>
  <si>
    <t>Royal Artillery</t>
  </si>
  <si>
    <t>Son of Harry and Florence Pedley, of Bramley, Leeds.</t>
  </si>
  <si>
    <t>Plant</t>
  </si>
  <si>
    <t>Job</t>
  </si>
  <si>
    <t>Commonwealth War Graves Commission/Probate</t>
  </si>
  <si>
    <t>IMPHAL WAR CEMETERY 7. M. 12. India</t>
  </si>
  <si>
    <t xml:space="preserve"> King s Own Yorkshire Light Infantry, attached 1st West Yorkshire Regiment</t>
  </si>
  <si>
    <t>SON OF JOB AND EDITH PLANT; HUSBAND OF HYLDA PLANT, OF BRAMLEY, LEEDS, YORKSHIRE. 35 Aston Drive according to Probate Records</t>
  </si>
  <si>
    <t>Quarmby</t>
  </si>
  <si>
    <t>ANGOULINS COMMUNAL CEMETERY  France</t>
  </si>
  <si>
    <t>1/5th Bn. Sherwood Foresters (Notts and Derby Regiment)</t>
  </si>
  <si>
    <t>SON OF HERBERT AND JANE ELLEN QUARMBY, OF BRAMLEY, LEEDS, YORKSHIRE; HUSBAND OF GLADYS QUARMBY.</t>
  </si>
  <si>
    <t>PLY/X 107493</t>
  </si>
  <si>
    <t>Raven</t>
  </si>
  <si>
    <t>Henry Hollies</t>
  </si>
  <si>
    <t>PADUA WAR CEMETERY V. D. 1. Italy</t>
  </si>
  <si>
    <t>Marine</t>
  </si>
  <si>
    <t>No. 43 R.M. Commando. Royal Marines</t>
  </si>
  <si>
    <t>SON OF HENRY AND MARY HOLLIES RAVEN, OF BRAMLEY, LEEDS, YORKSHIRE.</t>
  </si>
  <si>
    <t>Richmond</t>
  </si>
  <si>
    <t>Bramley Baptist Graveyard, Sec. 6. Grave 79.</t>
  </si>
  <si>
    <t>Yorkshire and Lancashire Regiment</t>
  </si>
  <si>
    <t>SON OF FREDERICK AND LILLIAN RICHMOND, OF BRAMLEY, LEEDS.</t>
  </si>
  <si>
    <t>Ripley</t>
  </si>
  <si>
    <t>MINTURNO WAR CEMETERY V, E, 5. Italy</t>
  </si>
  <si>
    <t>SON OF WALTER AND EMILY RIPLEY, OF BRAMLEY, LEEDS, YORKSHIRE.</t>
  </si>
  <si>
    <t>Rodgerson</t>
  </si>
  <si>
    <t>Probate Report/War Graves</t>
  </si>
  <si>
    <t>Row B, Grave 6, Wilsele Churchyard Leuven, Belgium</t>
  </si>
  <si>
    <t>Bramley Trades and Social Club Plaque</t>
  </si>
  <si>
    <t>24 Moorside Drive, Bramley According to Probate Records. Son of Reginald and Edith Rodgerson of Bramley. Jack Rodgerson Air B 115 Sq. Lancaster ND923 Op: Leuven, Belgium</t>
  </si>
  <si>
    <t>Rosendale</t>
  </si>
  <si>
    <t>Cyril Leman</t>
  </si>
  <si>
    <t>Born Bramley According to 1915 Birth Records, Married Leeds 1939, Spouse s surname is Booth, Believe Family home was 10 Church Hill Terrace  in 1911 Census. Parents Willie and Hetty (nee Buckton) married Clara Booth, whose brother was killed in Malta.</t>
  </si>
  <si>
    <t>Scarborough</t>
  </si>
  <si>
    <t>RANGOON WAR CEMETERY 4. D. 2. Myanmar</t>
  </si>
  <si>
    <t>SON OF JOHN T. AND ELIZABETH SCARBOROUGH, OF BRAMLEY, LEEDS, YORKSHIRE. Mother was wife of Albert Rawson Died October 1917</t>
  </si>
  <si>
    <t>RANGOON MEMORIAL Face 16. Myanmar</t>
  </si>
  <si>
    <t>2nd Bn. King s Own Yorkshire Light Infantry</t>
  </si>
  <si>
    <t>SON OF HARRY AND JESSIE SHAW, OF BRAMLEY, LEEDS, YORKSHIRE.</t>
  </si>
  <si>
    <t>RUNNYMEDE MEMORIAL Panel 134. United Kingdom</t>
  </si>
  <si>
    <t>179 Sqdn. Royal Air Force</t>
  </si>
  <si>
    <t>SON OF JOSEPH JAMES SHEPHERD AND MARY ELIZABETH SHEPHERD, OF BRAMLEY, LEEDS, YORKSHIRE. John Shepherd ? 179 Sq. Wellington HF176 Leigh Light exercise</t>
  </si>
  <si>
    <t>Silcock</t>
  </si>
  <si>
    <t xml:space="preserve">Edgar </t>
  </si>
  <si>
    <t>27 Warrels Avenue, Bramley, According to Probate Records, Died El Alamein - Son of Harry &amp; Ada, Husband of Mollie</t>
  </si>
  <si>
    <t>Silson</t>
  </si>
  <si>
    <t>Imphal War Cemetery, Coll. grave 6. B. 12-14.</t>
  </si>
  <si>
    <t>1st Battalion, West Yorkshire Regiment (Prince of Wales  Own)</t>
  </si>
  <si>
    <t>6 Rosecliffe Terrace Bramley According to Probate Records. Son of Charles and Alice Silson of Bramley</t>
  </si>
  <si>
    <t>P/JX 193311</t>
  </si>
  <si>
    <t>PORTSMOUTH NAVAL MEMORIAL Panel 75, Column 3. United Kingdom</t>
  </si>
  <si>
    <t>H.M.S. Hurworth Royal Navy</t>
  </si>
  <si>
    <t>SON OF WILLIAM ARNOLD SMART AND FLORIS SMART, OF LEEDS, YORKSHIRE; HUSBAND OF EDITH SMART, OF BRAMLEY, LEEDS.</t>
  </si>
  <si>
    <t>Friends and family via Cllr. Hanley</t>
  </si>
  <si>
    <t>6th Battalion Gordon Highlanders</t>
  </si>
  <si>
    <t>22/2/1959</t>
  </si>
  <si>
    <t>2 Spring Terrace, off Bramley Town Street. Birth Date 19.10.13 - Lost leg in North African Campaign, Died of wounds LGI, Wife Eileen</t>
  </si>
  <si>
    <t>C/SSX 30609</t>
  </si>
  <si>
    <t>Stanley</t>
  </si>
  <si>
    <t>CHATHAM NAVAL MEMORIAL 58, 3. United Kingdom</t>
  </si>
  <si>
    <t>H.M.S. Niger Royal Navy</t>
  </si>
  <si>
    <t>SON OF STANLEY AND SARAH ANNIE SMITH, OF BRAMLEY, LEEDS, YORKSHIRE.</t>
  </si>
  <si>
    <t>T/76414</t>
  </si>
  <si>
    <t>Y- Matched</t>
  </si>
  <si>
    <t>Bramley Baptist Graveyard Sec. 6. Grave 60</t>
  </si>
  <si>
    <t>Buried at Baptist Churchyard. Born Bramley (1917) Mother s Maiden name Fletcher -Aged confirmed by Deacon at Baptist Church, died Leeds Infirmary, buried on 7/10, Address 29 Aston Road, also Harewood Barracks</t>
  </si>
  <si>
    <t>James Wrightson</t>
  </si>
  <si>
    <t>SINGAPORE MEMORIAL Column 459. Singapore</t>
  </si>
  <si>
    <t>48 Sqdn. Royal Air Force</t>
  </si>
  <si>
    <t>SON OF JAMES AND MERCY SPENCER; HUSBAND OF NORAH SPENCER, OF BRAMLEY, LEEDS, YORKSHIRE. Lived at Whitecote Hill.</t>
  </si>
  <si>
    <t>Stalker</t>
  </si>
  <si>
    <t>Harold George</t>
  </si>
  <si>
    <t>LEEDS (HAREHILLS) CEMETERY Sec. U.2. Grave 852. United Kingdom</t>
  </si>
  <si>
    <t>SON OF WILLIAM AND ANNIE ELIZABETH STALKER; HUSBAND OF GERTRUDE MARGARET STALKER. OF BRAMLEY, LEEDS. Harold George Stalker Wop 16 OTU  Hampden P1299 Accident</t>
  </si>
  <si>
    <t>UK War Graves</t>
  </si>
  <si>
    <t>Bari War Cemetery XV.D.8</t>
  </si>
  <si>
    <t>Son of Robert and Amy Stead, of Leeds, Yorkshire; husband of Thora Stead, of Bramley, Leeds. Robert Stead Nav.B. 114 Sq. Boston BZ330 Op Motor transport Miglianico</t>
  </si>
  <si>
    <t>Strickson</t>
  </si>
  <si>
    <t>George Arthur</t>
  </si>
  <si>
    <t>Bramley Paptist Churchyard, Section F. Grave 208.</t>
  </si>
  <si>
    <t>Craftsman</t>
  </si>
  <si>
    <t>Royal Electrical and Mechanical Engineers</t>
  </si>
  <si>
    <t>Son of Horace and Gertrude Strickson, of Leeds; husband of Edna Strickson, of Bramley, Leeds. Buried Bramley Baptist Churchyard</t>
  </si>
  <si>
    <t>Herbert Dennis</t>
  </si>
  <si>
    <t>IV.C.3,Geel War Cemetery, Belgium</t>
  </si>
  <si>
    <t>Son of Fred and Sarah Gertrude Sugden, of Bramley, Leeds, Yorkshire.</t>
  </si>
  <si>
    <t>Sumpner</t>
  </si>
  <si>
    <t>Birth Records/Marriage Records</t>
  </si>
  <si>
    <t>Leading Aircraftsman</t>
  </si>
  <si>
    <t>Married in Leeds (Barraclough) 1942. MAY also have married (Danby) in 1933, Birth Registered as Bramley, 1911 Census address 4 Redshaw Mount, Tong Road, Armley Son of George and Jane, husband of Winifred</t>
  </si>
  <si>
    <t>RANGOON MEMORIAL Face 12. Myanmar</t>
  </si>
  <si>
    <t>1st Bn. Royal Inniskilling Fusiliers</t>
  </si>
  <si>
    <t>SON OF ETHEL THORNTON, OF BRAMLEY, LEEDS. YORKSHIRE.</t>
  </si>
  <si>
    <t>Tilley</t>
  </si>
  <si>
    <t>HERMANVILLE WAR CEMETERY 1. F. 14. France</t>
  </si>
  <si>
    <t>SON OF THOMAS AND FLORANCE TILLEY, OF BRAMLEY, LEEDS, YORKSHIRE.</t>
  </si>
  <si>
    <t>CH/X 110876</t>
  </si>
  <si>
    <t>Tweddle</t>
  </si>
  <si>
    <t>Thomas Moffat</t>
  </si>
  <si>
    <t>Son of Robert and Margaret Tweddle; husband of Joyce Winifred Tweddle, of Pudsey, Yorkshire. According to UK War Graves - Address 12 Water Lane, Farnley According to Probate Records</t>
  </si>
  <si>
    <t>Underhill</t>
  </si>
  <si>
    <t>Herbert Francis</t>
  </si>
  <si>
    <t>DUNKIRK MEMORIAL Column 16. France</t>
  </si>
  <si>
    <t>5 Bty., 2 H.A.A. Regt. Royal Artillery</t>
  </si>
  <si>
    <t>SON OF MR. AND MRS. WILLIAM UNDERHILL; HUSBAND OF KATHLEEN UNDERHILL, OF BRAMLEY, LEEDS, YORKSHIRE.</t>
  </si>
  <si>
    <t>STE. MARIE CEMETERY, LE HAVRE Divn. 67. Row M. Grave 15. France</t>
  </si>
  <si>
    <t>1/4th Bn. King s Own Yorkshire Light Infantry</t>
  </si>
  <si>
    <t>SON OF ROBERT AND ELIZABETH WADE, OF BRAMLEY, LEEDS, YORKSHIRE.</t>
  </si>
  <si>
    <t>T/3651882</t>
  </si>
  <si>
    <t>Walsh</t>
  </si>
  <si>
    <t>Samuel Westhead</t>
  </si>
  <si>
    <t>LEEDS (LAWNSWOOD) CEMETERY Sec. 3. Grave 44. United Kingdom</t>
  </si>
  <si>
    <t>SON OF JOSEPH AND JANE ANNE WALSH; HUSBAND OF LILIAN WALSH, OF BRAMLEY, LEEDS.</t>
  </si>
  <si>
    <t>Allan George</t>
  </si>
  <si>
    <t>8.F.7, Benghazi War Cemetery Lib 3</t>
  </si>
  <si>
    <t>11 Henley Road, Bramley According to Probate Records - Son of Charles E and Sabina E</t>
  </si>
  <si>
    <t>Bramley Baptist Churchyard. Section 9  Grave 129</t>
  </si>
  <si>
    <t>Royal Pioneer Corps</t>
  </si>
  <si>
    <t>Son of William and Jessie Watson, of Leeds; husband of Mary Ann Watson, of Leeds. Buried Bramley Baptist Churchyard</t>
  </si>
  <si>
    <t>Colin</t>
  </si>
  <si>
    <t>Mook War Cemetery I.A.19</t>
  </si>
  <si>
    <t>5th Battalion Queen s Own Cameron Highlanders</t>
  </si>
  <si>
    <t>Son of Norman and Annie Webster, Wyther, Leeds</t>
  </si>
  <si>
    <t>Weddall</t>
  </si>
  <si>
    <t>Richard</t>
  </si>
  <si>
    <t>FAYID WAR CEMETERY 2. E. 25. Egypt</t>
  </si>
  <si>
    <t>SON OF JOHN AND MAY L. WEDDALL; HUSBAND OF DOREEN MARGARET WEDDALL, OF BRAMLEY, LEEDS, YORKSHIRE.</t>
  </si>
  <si>
    <t>Wetherill</t>
  </si>
  <si>
    <t>George Ronald</t>
  </si>
  <si>
    <t>Bramley S. Peter s Churchyard, Screen Wall. Last new Sec. Row 21. Grave 20.</t>
  </si>
  <si>
    <t xml:space="preserve">Son of Herbert and Ethel Wetherill, of Bramley, Leeds. 510 Battery was the Tynemouth Coast Regiment 1940-1947. </t>
  </si>
  <si>
    <t>Wheelhouse</t>
  </si>
  <si>
    <t>CASSINO MEMORIAL Panel 10. Italy</t>
  </si>
  <si>
    <t>SON OF S. AND FLORENCE MAY WHEELHOUSE, OF BRAMLEY, LEEDS, YORKSHIRE.</t>
  </si>
  <si>
    <t>C/JX 317300</t>
  </si>
  <si>
    <t>Son of Willie and Elizabeth M. Whitehead, of Leeds, Yorkshire.</t>
  </si>
  <si>
    <t>Whittaker</t>
  </si>
  <si>
    <t>Bramley St. Peter s Churchyard, Screen Wall. Sec. A. Old yard. Row 7. Grave 15.</t>
  </si>
  <si>
    <t>Son of William Oliver and Ada Whittaker; husband of Florence Whittaker; of Bramley, Leeds.</t>
  </si>
  <si>
    <t>Whitwell</t>
  </si>
  <si>
    <t>Arthur Edward</t>
  </si>
  <si>
    <t>C" Sqn., 51st (The Leeds Rifles)</t>
  </si>
  <si>
    <t>Son of Arthur Edward and Charlotte Whitwell. - Address according to Probate Records, Rose Villa, Wood Lane Bramley</t>
  </si>
  <si>
    <t>Hondschoote Communal Cemetery Row A Grave 3</t>
  </si>
  <si>
    <t>1st Battalion Duke of Wellington s (West Riding Regiment)</t>
  </si>
  <si>
    <t>Son of Clarence and Margaret Wigglesworth, of Farsley, Yorkshire. Born Bramley According to Birth Records - Father KIA in December 1914 -Birth Registered in Bramley 9B 372</t>
  </si>
  <si>
    <t>Wilby</t>
  </si>
  <si>
    <t>Rangoon Memorial Face 8</t>
  </si>
  <si>
    <t>2nd Battalion, West Yorkshire Regiment (Prince of Wales s Own)</t>
  </si>
  <si>
    <t>Lived on54  Broadlea Terrace</t>
  </si>
  <si>
    <t>Wild</t>
  </si>
  <si>
    <t>Robert Henry</t>
  </si>
  <si>
    <t>bramley St. Peter s Churchyard Screen Wall. 2nd new Sec. Row 2. Grave 3.</t>
  </si>
  <si>
    <t>Son of George and Clara Ann Wild; husband of Eveline S. P. Wild, of Bramley, Leeds.</t>
  </si>
  <si>
    <t>Woods</t>
  </si>
  <si>
    <t>Bramley Baptist Churchyard, Section 6, Grave 142</t>
  </si>
  <si>
    <t>Son of James and Alice Woods, of Leeds; husband of Elizabeth Woods, of Bramley, Leeds. Buried at Bramley Baptist Churchyard</t>
  </si>
  <si>
    <t>AREZZO WAR CEMETERY II. B. 19. Italy</t>
  </si>
  <si>
    <t>SON OF GEORGE AND LILY WRIGHT, OF BRAMLEY, LEEDS, YORKSHIRE. 108 Fairfield Terrace Photo Available.</t>
  </si>
  <si>
    <t>Northfield</t>
  </si>
  <si>
    <t>Singapore Memorial Column 27</t>
  </si>
  <si>
    <t>Royal Arillery, 242 Bty., 48 Lt. A.A. Regt.</t>
  </si>
  <si>
    <t>POW in Sandakan POW Camp, North Borneo Lived at 9 Farfield Hill, Bramley, Son of Charles and Annie, 103 Lower Town Street, Bramley, Occupation Street Mason, Wife Nora. Captured at fall of Singapore</t>
  </si>
  <si>
    <t>Boodle</t>
  </si>
  <si>
    <t>Commonwealth War Graves Commission/Pension/Medals</t>
  </si>
  <si>
    <t>Forli War Cemetery, Italy III.D.3</t>
  </si>
  <si>
    <t>Royal Engineers, 220 Field Company</t>
  </si>
  <si>
    <t>Son of John William and Elsie May Boodle, of Bramley, Yorkshire. Relative is Vanessa McCormick</t>
  </si>
  <si>
    <t>Salerno War Cemetery  IV.A.19</t>
  </si>
  <si>
    <t>6th Battallion, The Lincolnshire Regiment</t>
  </si>
  <si>
    <t>Sone of Annie and Herbert, lived at 12 Bath  Street, Bramley - Born in Wortley - Daughter, Mrs.J.Hampshire lives in Pudsey - served North Africa, left Leeds 14/2/1943</t>
  </si>
  <si>
    <t>MEDJEZ-EL-BAB MEMORIAL Face 37</t>
  </si>
  <si>
    <t>Royal Electrical and Mechanical Engineers- 4th Non Div Workshop</t>
  </si>
  <si>
    <t>Son of Albert and Maude Beatrice Kirby; husband of Sarah Kirby. Fairfield Street, Bramley - Widower with 6 year old son, relative is Terry Kirby</t>
  </si>
  <si>
    <t>Latto</t>
  </si>
  <si>
    <t>Alfred Inman</t>
  </si>
  <si>
    <t>Y-Matched Plus Research from Graham Turner</t>
  </si>
  <si>
    <t>BAILLEUL COMMUNAL CEMETERY EXTENSION, NORD Plot 3 Row G Grave 196</t>
  </si>
  <si>
    <t>Royal Armoured Corps, 5th Royal Inniskilling Dragoon Guards.</t>
  </si>
  <si>
    <t>Son of Sidney and Florence Latto, of Wyther Park Hil, Wyther Estate, Leeds, Yorkshire.  Relative is Carol Jobling</t>
  </si>
  <si>
    <t>P/JX 356332</t>
  </si>
  <si>
    <t>Bray</t>
  </si>
  <si>
    <t>Portsmouth Naval Memorial, Panel 77, Column 1</t>
  </si>
  <si>
    <t>Coder</t>
  </si>
  <si>
    <t>HMS Limbourne, Royal Navy</t>
  </si>
  <si>
    <t>Son of Louis Bray, and of Lily Bray, of Whingate, Leeds, Yorkshire. Nicknamed "Babs", Friend and Family is Frank Marsden,  Canada</t>
  </si>
  <si>
    <t>Walter Dennis</t>
  </si>
  <si>
    <t>Brunssum War Cemetery 11.67 Netherlands</t>
  </si>
  <si>
    <t>Royal Artillery and attached to 1st  Bn Worcestershire Regt.</t>
  </si>
  <si>
    <t>Son of John Henry and Annie Mitchell, of 5 Nora Place, Bramley; husband of Gladys Mitchell, of Roundhay, started Army Service 17/07/41 - Born 29/01/21 - Lived  28 Park Place, Relative (neice) is Joan Whitlam</t>
  </si>
  <si>
    <t>Hustler</t>
  </si>
  <si>
    <t>John Saynor</t>
  </si>
  <si>
    <t>Calverley (as Sayner)</t>
  </si>
  <si>
    <t>Y-Matched Plus Research from Ian Johnstone and John Larder</t>
  </si>
  <si>
    <t>Malta Memorial Panel 6, Column 2.</t>
  </si>
  <si>
    <t>Bramley Baptist Churchyard Remembered Sect. 5. Grave 52</t>
  </si>
  <si>
    <t>179 Sqdn., Royal Air Force Volunteer Reserve Coastal Command</t>
  </si>
  <si>
    <t>Born. Q1 1913 Bramley 9b 417. Missing Jan 1943. RAFVR, Coastal Command, 179 Sqdn. Son of Harry and Gertrude (Womersley) of 19 Wesley View, Rodley. John Saynor Hustler Nav. 179 Sq.Wellington HX690 Op</t>
  </si>
  <si>
    <t>John Geoffrey</t>
  </si>
  <si>
    <t>DSO, MC and Bar</t>
  </si>
  <si>
    <t>Cassino Memorial Panel 12.</t>
  </si>
  <si>
    <t>Linton Church (Stained Glass Memorial).</t>
  </si>
  <si>
    <t>Bramley Baptist Churchyard,Memorial next to Mother. Section 8. Grave  24</t>
  </si>
  <si>
    <t>Royal Army Service Corps attd. 1st Airborne Div. Special Air Service Regiment, A.A.C.</t>
  </si>
  <si>
    <t>Son of John Ernest and Mary Elizabeth Appleyard, of Linton, Yorkshire. M.A. (Cantab.). Member of British - B orn Bramley Second in Command SAS, Commando, Biography by his Father and featured in Book by former PM Gordon Brown</t>
  </si>
  <si>
    <t>Sailes</t>
  </si>
  <si>
    <t>Ralph Grimshaw</t>
  </si>
  <si>
    <t>Probate Records/Birth Death Records</t>
  </si>
  <si>
    <t>Y -Matched Plus Research from Ian Johnstone</t>
  </si>
  <si>
    <t>Bramley Baptist Churchyard,Memorial next to Mother. Section 6. Grave  13</t>
  </si>
  <si>
    <t>8th Batalion, Home Guard</t>
  </si>
  <si>
    <t>Born Bramley, lived at 25 Westover Road. Probates records show monies left to John Edward Sailes (father), Sheet Metal Works Manager.Died at home.</t>
  </si>
  <si>
    <t>Henry Arnold</t>
  </si>
  <si>
    <t>Malta Memorial, Panel 14, Column 1</t>
  </si>
  <si>
    <t>Royal Air Force Volunteer Reserve 43 Sqdn</t>
  </si>
  <si>
    <t>37  Valley Road, Whitecote Bramley according to Probate Records, left to William Arnold Booth, Engineeer (Father ?). Borm April-June 1920, Bramley, Mother Tillotson. Henry Arnold Booth Pilot 43 Sq. Spitfire JG939 Op:</t>
  </si>
  <si>
    <t>PO/X 116105</t>
  </si>
  <si>
    <t>Cundall</t>
  </si>
  <si>
    <t>BECKLINGEN WAR CEMETERY 3.F.1</t>
  </si>
  <si>
    <t>No. 46 R.M. Commando</t>
  </si>
  <si>
    <t>Killed in Germany - Birth Registered in 1920 Apr-July 1920</t>
  </si>
  <si>
    <t>Calverley (St. Wilfrid) Churchyard. Grave 638.</t>
  </si>
  <si>
    <t>Royal Sussex Regiment</t>
  </si>
  <si>
    <t>Son Of William Alfred And Annie Firth, Of Rodley.</t>
  </si>
  <si>
    <t>Parks</t>
  </si>
  <si>
    <t>Runnymede Memorial. Panel 268</t>
  </si>
  <si>
    <t>Pilot Officer</t>
  </si>
  <si>
    <t>547 Squadron, Royal Air Force Volunteer Reserve</t>
  </si>
  <si>
    <t>Son Of John And Florence Parks; Husband Of Jessie Parks, Of Rodley, Yorkshire. Harold Parks ? 547 Sq. Liberator KK299  Op: Anti-sub</t>
  </si>
  <si>
    <t>Paver</t>
  </si>
  <si>
    <t>Leeds (Harehills) Cemetery. Sec. W. Grave 203.</t>
  </si>
  <si>
    <t>16 Bomb Disposal Coy. Royal Engineers.</t>
  </si>
  <si>
    <t>Son Of George And Mary Anne Paver, Of Leeds; Husband Of Hilda Paver, Of Rodley.</t>
  </si>
  <si>
    <t>Rangoon Memorial, FaCE 13.</t>
  </si>
  <si>
    <t>2nd Battalion, Duke of Wellington s (West Riding Regiment)</t>
  </si>
  <si>
    <t>Son Of James And Lucy Ann Dockray, Of Rodley, Yorkshire. Wounded and died when ambulance was blown up</t>
  </si>
  <si>
    <t>Gardner</t>
  </si>
  <si>
    <t>John Thomas</t>
  </si>
  <si>
    <t>St. Pierre Cemetery, Amiens. Plot 6, Row B. Grave 14.</t>
  </si>
  <si>
    <t>1st Battalion, Grenadier Guards</t>
  </si>
  <si>
    <t>Son Of Fred And Frances Gardner; Husband Of Kathleen Mary Gardner, Of Rodley, Yorkshire.</t>
  </si>
  <si>
    <t>Ray</t>
  </si>
  <si>
    <t>Beach Head War Cemetery, Anzio. XI.A.5.</t>
  </si>
  <si>
    <t>1st Battalion, Green Howards (Yorkshire Regiment)</t>
  </si>
  <si>
    <t>Son Of George And Eva Ray, Of Rodley, Yorkshire.</t>
  </si>
  <si>
    <t>Baker</t>
  </si>
  <si>
    <t>Taukkyan War Cemetery 3.D.1</t>
  </si>
  <si>
    <t>2nd Bn.Grenadier Guards</t>
  </si>
  <si>
    <t>Son Of Albert And Annie Baker, Of Stanningley, Leeds, Yorkshire.</t>
  </si>
  <si>
    <t>Beach Head War Cemetery, Anzio Ix.C.12</t>
  </si>
  <si>
    <t>1st Bn.King's Shropshire Light Infantry</t>
  </si>
  <si>
    <t>Son Of Edwin And Polly Brown; Husband Of Ellen Brown, Of Stanningley, Yorkshire.</t>
  </si>
  <si>
    <t>Singapore Memorial, Column 428</t>
  </si>
  <si>
    <t>Royal Air Force Volunteer Reserve 84 Sqdn</t>
  </si>
  <si>
    <t>Son of Israel Roberts Coates, and of Clara Coates, of Farsley, Yorkshire. Bernard Coates Japanese PoW on board Suez Maru which was torpedoed by USS Bonefish. Those who weren’t drowned were machine gunned by Japanese escort vessel</t>
  </si>
  <si>
    <t>Hesson</t>
  </si>
  <si>
    <t>John J.</t>
  </si>
  <si>
    <t>STANNINGLEY (ST. THOMAS) CHURCHYARD Sec. O. Grave 38.</t>
  </si>
  <si>
    <t>Royal Corps of Signals XI Corps Sigs.</t>
  </si>
  <si>
    <t>"Husson" on Memorial transcription. Born Leeds Q1 1915, Died in UK.</t>
  </si>
  <si>
    <t>P/MX 69131</t>
  </si>
  <si>
    <t>Panel 57, Column 1. Portsmouth Naval Memorial</t>
  </si>
  <si>
    <t>HMS Hood Panel Reference</t>
  </si>
  <si>
    <t>Electrical Artificer 4th Class</t>
  </si>
  <si>
    <t>Royal Navy HMS Hood.</t>
  </si>
  <si>
    <t>Son of Alfred and Nellie Mitchell; husband of Ada Mildred Mitchell, of Leeds, Yorkshire.</t>
  </si>
  <si>
    <t>Sedgwick</t>
  </si>
  <si>
    <t>John Frederick</t>
  </si>
  <si>
    <t>Rheinberg War Cemetery, Joint grave 17. G. 17-18</t>
  </si>
  <si>
    <t>Flight Sergeant (Flt. Engr).</t>
  </si>
  <si>
    <t xml:space="preserve">Royal Air Force Volunteer Reserve 460 (R.A.A.F.) Sqdn </t>
  </si>
  <si>
    <t>Father may be John Edmund Sedgwick (born 1878)- Crashed in Lancaster bomber near Vechtna - raid on Hanover. Believed married Mary Lee, 1941, with son born Q2 1944. John Frederick Sedgwick F/E 460 Sq. Lancaster DV219 Op: Hanover</t>
  </si>
  <si>
    <t>Ryes War Cemetery, Bazenville Ii.H.4</t>
  </si>
  <si>
    <t>1/4th Bn.King's Own Yorkshire Light Infantry</t>
  </si>
  <si>
    <t>Son Of Ernest Shaw, And Of Hilda Shaw, Of Stanningley, Leeds, Yorkshire.</t>
  </si>
  <si>
    <t>Sheard</t>
  </si>
  <si>
    <t>Wilfred Herbert</t>
  </si>
  <si>
    <t>Leeds (Lawnswood) Crematorium Screen Wall. Panel 3.</t>
  </si>
  <si>
    <t>Son Of Joe Sheard And Of Mary Sophia Sheard (Nee Parker), Of Leeds; Husband Of Margery Kathleen Sheard, Of Stanningley.</t>
  </si>
  <si>
    <t>Eric Hudson</t>
  </si>
  <si>
    <t>Dunkirk Memorial Colimn 148.</t>
  </si>
  <si>
    <t>Son Of James A. And Emily Smith, Of Stanningley, Yorkshire.</t>
  </si>
  <si>
    <t>LT/JX 186725</t>
  </si>
  <si>
    <t>Stebbings</t>
  </si>
  <si>
    <t>Haslar Royal Naval Cemetery E.59.14</t>
  </si>
  <si>
    <t>H.M. Trawler Righto.Royal Naval Patrol Service</t>
  </si>
  <si>
    <t>Son Of Herbert And Mary Isobel Stebbings; Husband Of Ida Stebbings, Of Stanningley, Yorkshire.</t>
  </si>
  <si>
    <t>Stott</t>
  </si>
  <si>
    <t>Bus House Cemetery C.38</t>
  </si>
  <si>
    <t>2nd Bn.Royal Scots Fusiliers</t>
  </si>
  <si>
    <t>Son Of George And Ivy Maud Stott, Of Stanningley, Yorkshire.  CWGC states died Between 26/05/1940 and 04/06/1940</t>
  </si>
  <si>
    <t>Eric Wilson</t>
  </si>
  <si>
    <t>Bradford (Bowling) Cemetery Section L. Grave 249.</t>
  </si>
  <si>
    <t>9 Sqdn.Royal Air Force Volunteer Reserve</t>
  </si>
  <si>
    <t>Son Of Thomas Wilson Walker And Florence Walker; Husband Of Phyllis Walker, Of Stanningley. Eric Wilson Walker A/G 9 Sq. Lancaster W4182 Op: Duisburg</t>
  </si>
  <si>
    <t>Leeds (Armley) Cemetery Section A. Grave 347.</t>
  </si>
  <si>
    <t>121 Field Regt.Royal Artillery</t>
  </si>
  <si>
    <t>Son Of Elizabeth Wright, And Stepson Of Walter Waites, Of Stanningley.</t>
  </si>
  <si>
    <t>Anderson</t>
  </si>
  <si>
    <t>Hanover War Cemetery 6.G.1</t>
  </si>
  <si>
    <t>405 (R.C.A.F.) Sqdn.Royal Air Force Volunteer Reserve</t>
  </si>
  <si>
    <t>Son Of Ernest Sykes Anderson And Alice Anderson, Of Stanningley, Yorkshire. Lancaster ND330 - Operation Berlin</t>
  </si>
  <si>
    <t>Kenneth</t>
  </si>
  <si>
    <t>Leopoldsburg War Cemetery Viii.D.15</t>
  </si>
  <si>
    <t>218 Sqdn.Royal Air Force Volunteer Reserve</t>
  </si>
  <si>
    <t>Son Of Ernest And Edith Emma Bennett; Husband Of Mavis Helen Bennett, Of Stanningley, Yorkshire. Kenneth Bennett Wop 218 Sq. Lancaster PB768 Op: Vuhwinkel</t>
  </si>
  <si>
    <t>Boocock</t>
  </si>
  <si>
    <t>John Hargrave</t>
  </si>
  <si>
    <t>Reichswald Forest War Cemetery 20.F.S</t>
  </si>
  <si>
    <t>158 Sqdn.Royal Air Force Volunteer Reserve</t>
  </si>
  <si>
    <t>Son Of Frank And Harriet Boocock; Husband Of Olive Louie Boocock, Of Stanningley, Yorkshire.John Hargrave Boocock F/E 158 Sq. Halifax MZ337 Op: Glesenkirchen</t>
  </si>
  <si>
    <t>Pudsey Cemetery Section D. Grave 146</t>
  </si>
  <si>
    <t>8th (H.D.) Bn.Queen's Own Royal West Kent Regiment</t>
  </si>
  <si>
    <t>Son Of Squire And Frances Briggs; Husband Of May Briggs Of Stanningley.</t>
  </si>
  <si>
    <t>R/54312</t>
  </si>
  <si>
    <t>Fieldhouse</t>
  </si>
  <si>
    <t>Farsley (possible)</t>
  </si>
  <si>
    <t xml:space="preserve">FARSLEY BAPTIST BURIAL GROUND ; Yorkshire. Sec.D. Grave 840. </t>
  </si>
  <si>
    <t>Sergeant Pilot</t>
  </si>
  <si>
    <t>Royal Canadian Air Force</t>
  </si>
  <si>
    <t>Born: July 11, 1915 Son of James and Eliza (nee Compton) Fieldhouse of Stanningley, West Yorkshire, England. Enlistment:August 14, 1940 Ottawa, Ontario. Died Morpeth,  Northumberland, England During Authorised Low Flying Exercise.</t>
  </si>
  <si>
    <t>C/MX 59364</t>
  </si>
  <si>
    <t>Chatham Naval Memorial 49.1</t>
  </si>
  <si>
    <t>Cook (S)</t>
  </si>
  <si>
    <t>H.M.S. Hood Royal Navy</t>
  </si>
  <si>
    <t>Son Of Leonard And Doris Lawson, Of Stanningley, Yorkshire. Born 18/10/1920</t>
  </si>
  <si>
    <t>Orme</t>
  </si>
  <si>
    <t>El Alia Cemetery 12.J.38</t>
  </si>
  <si>
    <t>Son Of Willie And Annie Orme, Of Stanningley, Yorkshire.</t>
  </si>
  <si>
    <t>Overend</t>
  </si>
  <si>
    <t>Bradford (Scholemoor) Cemetery Cons.Sec. N. Grave 1706</t>
  </si>
  <si>
    <t>Son Of Harry And Ellen Overend, Of Bradford; Husband Of Esme Olga Overend, Of Stanningley.Jack Overend Wop 81 OTU Whitley EB339 flying accident</t>
  </si>
  <si>
    <t>Powell</t>
  </si>
  <si>
    <t>Benjamin</t>
  </si>
  <si>
    <t>Bayeux War Cemetery Xxvii.D.8</t>
  </si>
  <si>
    <t>9th Bn.Durham Light Infantry</t>
  </si>
  <si>
    <t>Son Of William And Grace Powell, Of Stanningley, Yorkshire.</t>
  </si>
  <si>
    <t>Scrimshaw</t>
  </si>
  <si>
    <t>Frederick Bass</t>
  </si>
  <si>
    <t>Hong Kong</t>
  </si>
  <si>
    <t>Sai Wan War Cemetery Coll. Grave Iv.A.9-11</t>
  </si>
  <si>
    <t>240 Bty., 77 H.A.A. Regt.Royal Artillery</t>
  </si>
  <si>
    <t>Son Of Ernest Frederick And Edith Scrimshaw; Husband Of Betty Scrimshaw, Of Stanningley, Leeds.</t>
  </si>
  <si>
    <t>Kranji War Cemetery 13.E.20</t>
  </si>
  <si>
    <t>5 Field Regt.Royal Artillery</t>
  </si>
  <si>
    <t>Son Of Edward Rawnsley Shepherd And Ada Alice Shepherd, Of Stanningley, Leeds, Yorkshire. B.Sc. (Leeds).</t>
  </si>
  <si>
    <t>Malta Memorial Panel 3. Column 1.</t>
  </si>
  <si>
    <t>235 Sqdn.Royal Air Force Volunteer Reserve</t>
  </si>
  <si>
    <t>Son Of William Rayner Stead And Theodosia Laura Stead, Of Stanningley, Yorkshire. George Ronald Stead Pilot 235 Sq. Beaufighter X8076 Transit Gib – Malta</t>
  </si>
  <si>
    <t>P/KX 83817</t>
  </si>
  <si>
    <t>Walden</t>
  </si>
  <si>
    <t>Jim</t>
  </si>
  <si>
    <t>Pudsey Cemetery Section F Grave 388</t>
  </si>
  <si>
    <t>Petty Officer Stoker</t>
  </si>
  <si>
    <t>H.M.S. BahamasRoyal Navy</t>
  </si>
  <si>
    <t>Son Of John G. Walden, And Of Polly Walden, Of Stanningley.</t>
  </si>
  <si>
    <t>Scurrah</t>
  </si>
  <si>
    <t>Thomas Fryer</t>
  </si>
  <si>
    <t>Leopoldsburg War Cemetery, Belgium, Grave Reference: IV. E. 19</t>
  </si>
  <si>
    <t>2nd Battalion Lincolnshire Regiment</t>
  </si>
  <si>
    <t>Thomas Fryer Scurrah was born in 1924 and registered as born at Bramley. He died at 18 years of age. He was the son of Thomas Scurrah and Hilda Scurrah nee Fryer. The couple married in 1924 at Bramley.He was killed at Leopoldsburg, Belgium on 19/09/1944, this was in the aftermath of Operation Market Garden when the Lincolnshires and 2nd Irish Guards were supporting the 101 Airborne Division at Arnhem</t>
  </si>
  <si>
    <t>Wiseman</t>
  </si>
  <si>
    <t>William Henry</t>
  </si>
  <si>
    <t>Y-Matched with additional info from Ian Johnstone</t>
  </si>
  <si>
    <t xml:space="preserve">Bramley Baptist Churchyard, Section 9, Grave 80 </t>
  </si>
  <si>
    <t>2nd Battalion, Reconnaissance Corps. North Staffordshire Regiment</t>
  </si>
  <si>
    <t>Wounded in North Africa, died in 1947, Parents lived in Broadlea Street, Brushmaker at Dawsons.</t>
  </si>
  <si>
    <t>Quinn</t>
  </si>
  <si>
    <t>Friends and Family/CWGC</t>
  </si>
  <si>
    <t>Rangoon War Cemetery Plot 2, Row 3, Grave 11</t>
  </si>
  <si>
    <t>2nd Battalion East Yorkshire Regiment</t>
  </si>
  <si>
    <t>Born in Ireland, Lived in Fairfields area, Son of Peter and Mary, Husband of Marjorie Teresa Quinn.</t>
  </si>
  <si>
    <t>Haigh</t>
  </si>
  <si>
    <t>Friends and Family, John Larder</t>
  </si>
  <si>
    <t>Runnymede Memorial Panel 202.</t>
  </si>
  <si>
    <t>Buried in Hanover Cemetery</t>
  </si>
  <si>
    <t xml:space="preserve">Flight Lieutenant </t>
  </si>
  <si>
    <t>35 Squadron Royal Air Force Volunteer Reserve</t>
  </si>
  <si>
    <t>Son of Seba Haigh and Mahala Haigh (nne Harker) Born Bramley. Killed on raid to Frankfurt, Lancaster ND645. DFM awarded 18/07/1941</t>
  </si>
  <si>
    <t>Horsfall</t>
  </si>
  <si>
    <t>Alan Albert</t>
  </si>
  <si>
    <t>Groesbook Canadian War Cemetery. XII. H.9-11.</t>
  </si>
  <si>
    <t>Sergeant (Observer)</t>
  </si>
  <si>
    <t>50 Squadron Royal Air Force</t>
  </si>
  <si>
    <t>Brother of David Taylor Horsfall. Born Bramley.</t>
  </si>
  <si>
    <t>David Taylor</t>
  </si>
  <si>
    <t>Bergen General Cemetery. Plot 2.Row D. Grave 5.</t>
  </si>
  <si>
    <t>Sergeant (Flight Engineer)</t>
  </si>
  <si>
    <t>617 Squadron Royal Air Force</t>
  </si>
  <si>
    <t>Dambuster in Lancaster AJ-A Serial Number ED887/G. Born Bramley. First Wave, Fourth Aircraft to attack Mohne Dam. Mine droppped accurately and caused small breach. Brother Albert KIA 1940.Shot down on return over coast of Holland.</t>
  </si>
  <si>
    <t>Panton</t>
  </si>
  <si>
    <t>DFC</t>
  </si>
  <si>
    <t>Runnymede Memorial Panel 30</t>
  </si>
  <si>
    <t>1st Photographic  Reconnaisance Unit RAFVR</t>
  </si>
  <si>
    <t>Born Bramley January 1914</t>
  </si>
  <si>
    <t>Steele</t>
  </si>
  <si>
    <t>Friends and Family , Deborah Turton</t>
  </si>
  <si>
    <t>Banneville-La-Campagne War Cemetery I.B.12</t>
  </si>
  <si>
    <t>Son of Arthur and Bertha Steele, 1937 living at 88 Town Street, Bramley. Occupation, Grocer's Assistant. Married Alice Hunt Q3 1941.</t>
  </si>
  <si>
    <t>Later War</t>
  </si>
  <si>
    <t>Steel</t>
  </si>
  <si>
    <t>Sheldon Lee Jordan</t>
  </si>
  <si>
    <t>St. Peters Church Bramley</t>
  </si>
  <si>
    <t>Armley Hill Top Cemetery</t>
  </si>
  <si>
    <t>Afghanistan</t>
  </si>
  <si>
    <t>5th. Battalion The Rifles</t>
  </si>
  <si>
    <t>Sloan</t>
  </si>
  <si>
    <t>William Harold</t>
  </si>
  <si>
    <t>Local Press</t>
  </si>
  <si>
    <t>Y- Matched - Research by Ian Johnstone/John Larder</t>
  </si>
  <si>
    <t>Ohlsdorf Cemetery, Hamburg, Germany</t>
  </si>
  <si>
    <t>Cold</t>
  </si>
  <si>
    <t>RAF (rejoined after service in World War 2)</t>
  </si>
  <si>
    <t>Here is what I have been able to find on F/Lt. William Harold Neilson Sloan killed 08/05/1953 whilst flying Hawker Tempest NX151 which crashed after hitting a tree whilst low flying from RAF Sylt in Germany. Note rank &amp; date of death obtained from the Forces Memorial at the National Arboretum. Commissioned 15/06/1943 from LAC (1439029) to P/O, P/O to F/O 28/09/1943, F/O to F/Lt. 17/04/1945. 06/07/1948 retained rank of F/Lt. DFC 14/11/1944 serving with 208 Squadron which was flying Spitfires in Italy. Born 12/12/1922 son of Robert N. Sloan and Winifred Sloan, confectioners and cake makers at Rockcliff, Hough End in 1939. He was a short hand typist in 1939. 06/1949 Married Margaret Holmes at Doncaster. Once flew Spitfire down Town Streey.</t>
  </si>
  <si>
    <t>Scruton</t>
  </si>
  <si>
    <t>Research from Nigel Glew and South African War Record</t>
  </si>
  <si>
    <t>Yorkshire Regiment Memorial, York</t>
  </si>
  <si>
    <t>Remembered in St.Peter's Churchyard. Grave R36-3 New Piece</t>
  </si>
  <si>
    <t>South African</t>
  </si>
  <si>
    <t>1sr Battalion, Yorkshire Regiment</t>
  </si>
  <si>
    <t>KIA at Battle of Paadeburg, Orange Free State. The family were from Arthington, but moved to Bramley and lived at 301 Stanningley Road, Bramley. Father was a game keeper.</t>
  </si>
  <si>
    <t>"E" Company 8th/1st Battalion West Yorkshire Regiment (Prince of Wales's Own)</t>
  </si>
  <si>
    <t xml:space="preserve"> Trois Arbres Cemetery, Steenwerck II.R.22</t>
  </si>
  <si>
    <t>11 Battalion East Yorkshire Regiment</t>
  </si>
  <si>
    <t>Thomhill Lees (Holy Innocents) Churchyard S.3</t>
  </si>
  <si>
    <t>Marfaux British Cemetery, France X.F.5</t>
  </si>
  <si>
    <t>8th Battalion  West Yorkshire Regiment (Prince of Wales's Own)</t>
  </si>
  <si>
    <t>18th Battalion Kings Royal Rifle Corps</t>
  </si>
  <si>
    <t>Fricourt British Cemetery France Sp. Mem A.7</t>
  </si>
  <si>
    <t>Faubourg D Amiens Cemetery, Arras, France II.P.6</t>
  </si>
  <si>
    <t>24th (Tyneside Irish) Bn. Northumberland Fusiliers</t>
  </si>
  <si>
    <t>6th Battalion Cameron Highlanders</t>
  </si>
  <si>
    <t>Morogoro Cemetery, Tanzania IV.C.8</t>
  </si>
  <si>
    <t>Louis</t>
  </si>
  <si>
    <t>Clarence. Broadbent</t>
  </si>
  <si>
    <t>Thomas Edward</t>
  </si>
  <si>
    <t>Ralph</t>
  </si>
  <si>
    <t>Albert A</t>
  </si>
  <si>
    <t>12th  Battalion  West Yorkshire Regiment (Prince of Wales's Own)</t>
  </si>
  <si>
    <t>9th Battalion Lancashire Fusiliers</t>
  </si>
  <si>
    <t>St Catherines British Cemetry E.20</t>
  </si>
  <si>
    <t>18th Battalion  West Yorkshire Regiment (Prince of Wales's Own)</t>
  </si>
  <si>
    <t>Thiepval Pier and Face 2 A 2 C and 2 D.</t>
  </si>
  <si>
    <t>2nd Battalion  West Yorkshire Regiment (Prince of Wales's Own)</t>
  </si>
  <si>
    <t>1st/7th Battalion  West Yorkshire Regiment (Prince of Wales's Own)</t>
  </si>
  <si>
    <t>6th Battalion Yorkshire Regiment</t>
  </si>
  <si>
    <t>Rowland</t>
  </si>
  <si>
    <t>Robert Percy</t>
  </si>
  <si>
    <t>11th Battalion, West Yorkshire Regiment</t>
  </si>
  <si>
    <t>Herbert D.</t>
  </si>
  <si>
    <t>Laurence</t>
  </si>
  <si>
    <t>15th Battalion West Yorkshire Regiment (Prince of Wales's Own)</t>
  </si>
  <si>
    <t>10th Battalion West Yorkshire Regiment (Prince of Wales's Own)</t>
  </si>
  <si>
    <t>1st Regiment South African Infantry</t>
  </si>
  <si>
    <t>4th Battalion Yorkshire Regiment</t>
  </si>
  <si>
    <t>Vis-en-Artois Memorial Panel 4</t>
  </si>
  <si>
    <t>David Charles</t>
  </si>
  <si>
    <t>Longuenesse Souvenir Cemetery V.C.17</t>
  </si>
  <si>
    <t>C Coy. 10th Bn. East Yorkshire Regiment</t>
  </si>
  <si>
    <t>2nd/7th Battalion Royal Warwickshire Regiment</t>
  </si>
  <si>
    <t>Hagle Dump Cemetery I.B.2</t>
  </si>
  <si>
    <t>1st/7th Battalion Duke of Wellingtons (WR Reg)</t>
  </si>
  <si>
    <t>Wimbledon (Gap Road) Cemetry M.B.704</t>
  </si>
  <si>
    <t>George Hardie</t>
  </si>
  <si>
    <t>Portsmouth Naval Memorial, Portsmouth, Hampshire Panel 16</t>
  </si>
  <si>
    <t>Albert W.</t>
  </si>
  <si>
    <t>6th Training Reserve Battalion West Yorkshire Regiment (Prince of Wales's Own)</t>
  </si>
  <si>
    <t>2nd/8th Battalion West Yorkshire Regiment (Prince of Wales's Own)</t>
  </si>
  <si>
    <t>Farne</t>
  </si>
  <si>
    <t>Fearn</t>
  </si>
  <si>
    <t>1st Battalion East Yorkshire Regiment</t>
  </si>
  <si>
    <t>Walter Cecil</t>
  </si>
  <si>
    <t>Royal Navy Volunteer Reserves R.N.Depot Crystal Palace</t>
  </si>
  <si>
    <t>Grevilliers British Cemetery, France X.B.19</t>
  </si>
  <si>
    <t>12th Battalion  West Yorkshire Regiment (Prince of Wales's Own)</t>
  </si>
  <si>
    <t>A Company 7th Battalion, Kings Own Yorkshire Light Infantry</t>
  </si>
  <si>
    <t>George Smith</t>
  </si>
  <si>
    <t>Charles Walter</t>
  </si>
  <si>
    <t>Edwin E</t>
  </si>
  <si>
    <t>Leeds Harehills Cemetery,  West Yorkshire D1.776</t>
  </si>
  <si>
    <t>Hermies Hill British Cemetery II.D.26</t>
  </si>
  <si>
    <t>Morley Cemetery nr Leeds C.Gen 498</t>
  </si>
  <si>
    <t>84th Wing Royal Air Force</t>
  </si>
  <si>
    <t>Only KIA Match is one shown - RESEARCH COMPLETED</t>
  </si>
  <si>
    <t>8th Battalion Yorkshire Regiment</t>
  </si>
  <si>
    <t>Peter P</t>
  </si>
  <si>
    <t>121th Battalion Nottingham and Derbyshire Regiment</t>
  </si>
  <si>
    <t>John Dixon</t>
  </si>
  <si>
    <t>St Margarets Church NewlayLane, Bramley, Thiepval Memorial Pier and Face 2A 2C and 2D</t>
  </si>
  <si>
    <t xml:space="preserve">Arras Memorial, France Bay 4 </t>
  </si>
  <si>
    <t>2nd/5th Battalion West Yorkshire Regiment (Prince of Wales's Own)</t>
  </si>
  <si>
    <t>Arras Memorial, France Bay 4 and 5</t>
  </si>
  <si>
    <t>1th 1 Battalion East Yorkshire Regiment</t>
  </si>
  <si>
    <t>12th/13th Battalion Northumberland Fusliers</t>
  </si>
  <si>
    <t>Duisans British Cemetry Etrun France VII.B.68</t>
  </si>
  <si>
    <t>Sydney S</t>
  </si>
  <si>
    <t>Robert Haywood</t>
  </si>
  <si>
    <t>M.T., "B" Siege Park Army Service Corps</t>
  </si>
  <si>
    <t>10th Battalion Durham Light Infantry</t>
  </si>
  <si>
    <t>Percival William James</t>
  </si>
  <si>
    <t>Ypres (Menin Gate) Memorial, France Panel 33</t>
  </si>
  <si>
    <t>Joncourt East British Cemetery A.12</t>
  </si>
  <si>
    <t>Bailleul Communal Cemetry Extension (Nord) III.D.75</t>
  </si>
  <si>
    <t>Hugh</t>
  </si>
  <si>
    <t>1st/4th Battalion Yorkshire and Lancashire Regiment</t>
  </si>
  <si>
    <t>Leeds Farnley Cemetery Y.116</t>
  </si>
  <si>
    <t>7th Battalion East Yorkshire Regiment</t>
  </si>
  <si>
    <t>Arnold Victor</t>
  </si>
  <si>
    <t>48th Field Ambulance, Royal Army Medical Corps</t>
  </si>
  <si>
    <t>Faubourg D Amiens Cemetery, Arras, France V.A.8</t>
  </si>
  <si>
    <t>Ovilliers Cemetry Somme XII.R.1</t>
  </si>
  <si>
    <t>Matthew Hudson</t>
  </si>
  <si>
    <t>John Ewart</t>
  </si>
  <si>
    <t>La Brique Military Cemetery, France (?)</t>
  </si>
  <si>
    <t>Training Reserve 11th Bn. formerly (35315) West Yorkshire Regiment (Prince of Wales's </t>
  </si>
  <si>
    <t>"C" Company 1st Battalion  Lancashire Fusiliers</t>
  </si>
  <si>
    <t>880th Company Army Service Corps</t>
  </si>
  <si>
    <t>George  William</t>
  </si>
  <si>
    <t>Ralph Victor</t>
  </si>
  <si>
    <t>Alfred John</t>
  </si>
  <si>
    <t>Joseph Herbert</t>
  </si>
  <si>
    <t>51st Reserve Battery Royal Field Artillery</t>
  </si>
  <si>
    <t>25 (Tyneside Irish) Battalion Northumberland Fusiliers</t>
  </si>
  <si>
    <t>Etaples Military Cemetery, France XXV.F.8</t>
  </si>
  <si>
    <t>26th Company Australian Army Service Corps</t>
  </si>
  <si>
    <t>Skerritt</t>
  </si>
  <si>
    <t>Fred Walter</t>
  </si>
  <si>
    <t>Believed to be Menin Gate Panel 7 - 17 - 23 - 25 - 27 - 29 - 31.</t>
  </si>
  <si>
    <t>Francis Henry</t>
  </si>
  <si>
    <t>1st Battalion  West Yorkshire Regiment (Prince of Wales's Own)</t>
  </si>
  <si>
    <t>1st/5th Battalion West Yorkshire Regiment (Prince of Wales's Own)</t>
  </si>
  <si>
    <t>31st Div. Ammunition Col. Royal Field Artillery</t>
  </si>
  <si>
    <t>Frederick Richmond</t>
  </si>
  <si>
    <t>17th Battalion Kings Royal Rifle Corps</t>
  </si>
  <si>
    <t>Bethune Town Cemetery France V.H.63</t>
  </si>
  <si>
    <t>Ploegstreet Memorial Panel 2</t>
  </si>
  <si>
    <t>1st/6th Battalion Northumberland Fusiliers</t>
  </si>
  <si>
    <t>Royal Navy - HMS King George V</t>
  </si>
  <si>
    <t>"E" Battalion Tank Corps</t>
  </si>
  <si>
    <t>40 Reserve Battery Royal Horse Artillery</t>
  </si>
  <si>
    <t>B Bty. 245th West Riding Bde. Royal Field Artillery</t>
  </si>
  <si>
    <t>Cecil Maurice</t>
  </si>
  <si>
    <t>Henry Westwood</t>
  </si>
  <si>
    <t>Puchevilliers British Cemetery, France I.B.41</t>
  </si>
  <si>
    <t>9th Battalion Yorkshire Regiment</t>
  </si>
  <si>
    <t>8th Battalion Durham Light Infantry</t>
  </si>
  <si>
    <t>John Cyril</t>
  </si>
  <si>
    <t>1st/8th Battalion Durham Light Infantry</t>
  </si>
  <si>
    <t>George Herbert</t>
  </si>
  <si>
    <t>Haringe Military Cemetery Belgium II.B.17</t>
  </si>
  <si>
    <t>2nd Battalion Kings Royal Rifle Corps</t>
  </si>
  <si>
    <t>Winterburn</t>
  </si>
  <si>
    <t>10th Battalion Welsh Regiment</t>
  </si>
  <si>
    <t>John Holroyd</t>
  </si>
  <si>
    <t>8th Battalion East Yorkshire Regiment</t>
  </si>
  <si>
    <t>Royal Navy HMS Bulwark</t>
  </si>
  <si>
    <t>62nd Div. Ammunition Col. Royal Field Artillery</t>
  </si>
  <si>
    <t>Syracuse War Cemetery It. 3 VI.C.16</t>
  </si>
  <si>
    <t>1st Battalion Black Watch</t>
  </si>
  <si>
    <t>Kvam Churchyard. Norway Screen Wall. Coll. Grave</t>
  </si>
  <si>
    <t>1st Battalion Yorkshire &amp; Lancashire Regiment</t>
  </si>
  <si>
    <t>Royal Navy "HMS Ajax" "HMS Hurworth"</t>
  </si>
  <si>
    <t>RAF Volunteers 680 Squadron</t>
  </si>
  <si>
    <t>RAF Volunteers 101 Squadron</t>
  </si>
  <si>
    <t>Amsterdam Municipality, Noord-Holland, Netherlands, Plot 69, Row E, Grave 20</t>
  </si>
  <si>
    <t>150 Squadron, RAF Volunteer Reserves</t>
  </si>
  <si>
    <t>1st Battalion Gordon Highlanders</t>
  </si>
  <si>
    <t>Runnemede Air Force Memorial Panel 204</t>
  </si>
  <si>
    <t>Jonkerbos War Cemetery 1.A.5</t>
  </si>
  <si>
    <t>7th Battalion Green Howards</t>
  </si>
  <si>
    <t>Coriano Ridge War Cemetery, XVIII,L, 12</t>
  </si>
  <si>
    <t>7th Coast Regiment, Royal Artillery</t>
  </si>
  <si>
    <t>Royal Navy "HMS Vanoc"</t>
  </si>
  <si>
    <t>Lowestoft Naval Memorial Panel 4, Column 1.</t>
  </si>
  <si>
    <t>Royal Navy Patrol Service HMS Trawler Kennymore</t>
  </si>
  <si>
    <t>RAF Volunteer Reserves 139 Squadron</t>
  </si>
  <si>
    <t xml:space="preserve">Clifford </t>
  </si>
  <si>
    <t>Anzio War Cemetery, II.N.11,  Italy</t>
  </si>
  <si>
    <t>Douglas Robert</t>
  </si>
  <si>
    <t>Abbeville Communal Cemetery Extension, France Plot9. Row B. Grave 7</t>
  </si>
  <si>
    <t>Plymouth Naval Memorial, Plymouth, Devon Panel 41 Column 1</t>
  </si>
  <si>
    <t>Royal Navy - Submarine Thames</t>
  </si>
  <si>
    <r>
      <t xml:space="preserve">Son of Bernard John Harper, and of Lily Harper, of Bramley, Yorkshire. Worked with two sisters at Yates Mill Lodge, Broad Lane. Killed by aircraft fire, whilst on his motorbike. DOB </t>
    </r>
    <r>
      <rPr>
        <u/>
        <sz val="11"/>
        <rFont val="Calibri"/>
        <family val="2"/>
        <scheme val="minor"/>
      </rPr>
      <t>may</t>
    </r>
    <r>
      <rPr>
        <sz val="11"/>
        <rFont val="Calibri"/>
        <family val="2"/>
        <scheme val="minor"/>
      </rPr>
      <t xml:space="preserve"> be 13/7/22, Granville Street.</t>
    </r>
  </si>
  <si>
    <t>Kings Own Yorkshire Light Infantry 1/4th Battalion</t>
  </si>
  <si>
    <t>Harrison-Gledhill</t>
  </si>
  <si>
    <t>Singapore Memorial Column 41</t>
  </si>
  <si>
    <t>30 Heavy W/T. Sec. Royal Corps of Signals</t>
  </si>
  <si>
    <t>Chatham Naval Memorial, Kent, 75.3</t>
  </si>
  <si>
    <t>Minturno War Cemetery, Italy VII.E.4</t>
  </si>
  <si>
    <t>Home Guard 8th West Riding (Leeds) Battalion</t>
  </si>
  <si>
    <t>Plymouth Naval Memorial, Plymouth, Devon Panel 40 Column 1</t>
  </si>
  <si>
    <t>Royal Navy, HMS Glorious</t>
  </si>
  <si>
    <t>Royal Corps of Signals IICorps Sigs.</t>
  </si>
  <si>
    <t>9th Battalion Durham Light Infantry</t>
  </si>
  <si>
    <t>REICHSWALD FOREST WAR CEMETERY Coll grave 31.E.12-16</t>
  </si>
  <si>
    <t>Royal Air Force Volunteer Reserve 49 Squadron</t>
  </si>
  <si>
    <t>Royal Artillery 58 Medium Regiment</t>
  </si>
  <si>
    <t>MaaIa Cemetery, I.48, South Yemen</t>
  </si>
  <si>
    <t>1/4th Battalion Kings Own Yorkshire Light Infantry</t>
  </si>
  <si>
    <t>Gosport (Anns Hill) Cemetery Plot 189 Grave 66</t>
  </si>
  <si>
    <t>10 Army Group Workshop Royal Army Ordnance Corps</t>
  </si>
  <si>
    <t>Arezzo Military Cemetery II.D.26, Italy</t>
  </si>
  <si>
    <t>Plymouth Naval Memorial, Plymouth, Devon Panel 64 Column 1</t>
  </si>
  <si>
    <t>Royal Navy HMS Hermes</t>
  </si>
  <si>
    <t>127 Field Regiment, Royal Artillery</t>
  </si>
  <si>
    <t>RAF Volunteer Reserves 26 Squadron</t>
  </si>
  <si>
    <t>Bernard Patrick</t>
  </si>
  <si>
    <t>Shotley Royal Naval Cemetry, Ipswich, Suffolk 1.F.3</t>
  </si>
  <si>
    <t>Geoffrey Eccles</t>
  </si>
  <si>
    <t>Tubbergen (Albergen) Roman Catholic Cemetery Grave 4</t>
  </si>
  <si>
    <t xml:space="preserve">Royal Air Force Reserve 429 (R.C.A.F.) Sqdn </t>
  </si>
  <si>
    <t>Yorkshire and Lancashire Fusiliers attached  11 Battalion Lancashire Fusiliers</t>
  </si>
  <si>
    <t>Plymouth Naval Memorial, Plymouth, Devon Panel 45 Column 3</t>
  </si>
  <si>
    <t>Royal Navy HMS Gloucester</t>
  </si>
  <si>
    <t>Pilot Officer (Air Bomber)</t>
  </si>
  <si>
    <t>115 Squadron, RAF Volunteer Reserves</t>
  </si>
  <si>
    <t>Massicault War Cemetery V.K.2</t>
  </si>
  <si>
    <t>1st Battlion Irish Guards</t>
  </si>
  <si>
    <t>XVIII,. F. 13 El Alamein War Cemetery</t>
  </si>
  <si>
    <t>2nd Battalion, Seaforth Highlanders</t>
  </si>
  <si>
    <t>RAF Volunteer Reserves 114 Squadron</t>
  </si>
  <si>
    <t>7th Battalion, Green Howards</t>
  </si>
  <si>
    <t xml:space="preserve"> Armley Cemetery Section F Grave 280</t>
  </si>
  <si>
    <t>Chatham Naval Memorial, Kent Panel 79,2</t>
  </si>
  <si>
    <t>H.M.L.C.F. 37. Royal Marines</t>
  </si>
  <si>
    <t>Royal Artillery, 510 Battery, 82 Searchlight Regiment</t>
  </si>
  <si>
    <t>Chatham Naval Memorial, Kent 76,2</t>
  </si>
  <si>
    <t>Royal Navy HMS Ashpodel</t>
  </si>
  <si>
    <t>Gradara War Cemetery II.A.31</t>
  </si>
  <si>
    <t>Royal Tank Regiment, RAC, C Sqn., 51st (The Leeds Rifles)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</si>
</sst>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F800]dddd\,\ mmmm\ dd\,\ yyyy"/>
    <numFmt numFmtId="165" formatCode="dd/mm/yyyy;@"/>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u/>
      <sz val="8"/>
      <color rgb="FFFF0000"/>
      <name val="Calibri"/>
      <family val="2"/>
      <scheme val="minor"/>
    </font>
    <font>
      <sz val="11"/>
      <name val="Calibri"/>
      <family val="2"/>
      <scheme val="minor"/>
    </font>
    <font>
      <sz val="11"/>
      <color rgb="FF7030A0"/>
      <name val="Calibri"/>
      <family val="2"/>
      <scheme val="minor"/>
    </font>
    <font>
      <b/>
      <u/>
      <sz val="11"/>
      <color rgb="FFFF0000"/>
      <name val="Calibri"/>
      <family val="2"/>
      <scheme val="minor"/>
    </font>
    <font>
      <sz val="11"/>
      <color rgb="FF000000"/>
      <name val="Arial"/>
      <family val="2"/>
    </font>
    <font>
      <sz val="12"/>
      <color theme="1"/>
      <name val="Calibri"/>
      <family val="2"/>
      <scheme val="minor"/>
    </font>
    <font>
      <sz val="10"/>
      <color rgb="FF000000"/>
      <name val="Arial"/>
      <family val="2"/>
    </font>
    <font>
      <sz val="11"/>
      <name val="Calibri"/>
      <family val="2"/>
    </font>
    <font>
      <sz val="9"/>
      <name val="Arial"/>
      <family val="2"/>
    </font>
    <font>
      <sz val="11"/>
      <name val="Arial"/>
      <family val="2"/>
    </font>
    <font>
      <b/>
      <sz val="11"/>
      <name val="Calibri"/>
      <family val="2"/>
      <scheme val="minor"/>
    </font>
    <font>
      <sz val="12"/>
      <name val="Times New Roman"/>
      <family val="1"/>
    </font>
    <font>
      <sz val="10"/>
      <name val="Arial"/>
      <family val="2"/>
    </font>
    <font>
      <sz val="8"/>
      <name val="Verdana"/>
      <family val="2"/>
    </font>
    <font>
      <u/>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EAEAEA"/>
      </right>
      <top/>
      <bottom style="medium">
        <color rgb="FFEAEAEA"/>
      </bottom>
      <diagonal/>
    </border>
  </borders>
  <cellStyleXfs count="2">
    <xf numFmtId="0" fontId="0" fillId="0" borderId="0"/>
    <xf numFmtId="0" fontId="10" fillId="0" borderId="0"/>
  </cellStyleXfs>
  <cellXfs count="112">
    <xf numFmtId="0" fontId="0" fillId="0" borderId="0" xfId="0"/>
    <xf numFmtId="0" fontId="3" fillId="0" borderId="0" xfId="0" applyFont="1" applyAlignment="1">
      <alignment horizontal="left"/>
    </xf>
    <xf numFmtId="0" fontId="0" fillId="0" borderId="0" xfId="0" applyAlignment="1">
      <alignment horizontal="left"/>
    </xf>
    <xf numFmtId="0" fontId="0" fillId="0" borderId="0" xfId="0" applyFill="1" applyAlignment="1">
      <alignment horizontal="left"/>
    </xf>
    <xf numFmtId="0" fontId="0" fillId="0" borderId="0" xfId="0" applyFont="1" applyAlignment="1">
      <alignment horizontal="left"/>
    </xf>
    <xf numFmtId="164" fontId="0" fillId="0" borderId="0" xfId="0" applyNumberFormat="1" applyFont="1" applyAlignment="1">
      <alignment horizontal="left"/>
    </xf>
    <xf numFmtId="165" fontId="0" fillId="0" borderId="0" xfId="0" applyNumberFormat="1" applyFont="1" applyFill="1" applyAlignment="1">
      <alignment horizontal="left"/>
    </xf>
    <xf numFmtId="0" fontId="0" fillId="0" borderId="0" xfId="0" applyFont="1" applyFill="1" applyAlignment="1">
      <alignment horizontal="left"/>
    </xf>
    <xf numFmtId="0" fontId="0" fillId="0" borderId="0" xfId="0" applyFont="1"/>
    <xf numFmtId="0" fontId="4" fillId="0" borderId="0" xfId="0" applyFont="1" applyAlignment="1">
      <alignment horizontal="left"/>
    </xf>
    <xf numFmtId="165" fontId="0" fillId="0" borderId="0" xfId="0" applyNumberFormat="1" applyFont="1" applyAlignment="1">
      <alignment horizontal="left"/>
    </xf>
    <xf numFmtId="16" fontId="0" fillId="0" borderId="0" xfId="0" applyNumberFormat="1" applyFont="1" applyAlignment="1">
      <alignment horizontal="left"/>
    </xf>
    <xf numFmtId="16" fontId="4" fillId="0" borderId="0" xfId="0" applyNumberFormat="1" applyFont="1" applyAlignment="1">
      <alignment horizontal="left"/>
    </xf>
    <xf numFmtId="0" fontId="4" fillId="0" borderId="0" xfId="0" applyFont="1" applyFill="1" applyAlignment="1">
      <alignment horizontal="left"/>
    </xf>
    <xf numFmtId="0" fontId="5" fillId="0" borderId="1" xfId="0" applyFont="1" applyBorder="1" applyAlignment="1">
      <alignment horizontal="center"/>
    </xf>
    <xf numFmtId="0" fontId="5" fillId="0" borderId="2" xfId="0" applyFont="1" applyBorder="1" applyAlignment="1">
      <alignment horizontal="center"/>
    </xf>
    <xf numFmtId="0" fontId="6" fillId="0" borderId="0" xfId="0" applyFont="1"/>
    <xf numFmtId="0" fontId="6" fillId="0" borderId="0" xfId="0" applyFont="1" applyAlignment="1">
      <alignment horizontal="left"/>
    </xf>
    <xf numFmtId="0" fontId="0" fillId="0" borderId="0" xfId="0" applyFill="1"/>
    <xf numFmtId="0" fontId="6" fillId="0" borderId="0" xfId="0" applyFont="1" applyFill="1"/>
    <xf numFmtId="0" fontId="6" fillId="0" borderId="0" xfId="0" applyFont="1" applyFill="1" applyAlignment="1">
      <alignment horizontal="left"/>
    </xf>
    <xf numFmtId="0" fontId="0" fillId="0" borderId="0" xfId="0" applyFont="1" applyFill="1"/>
    <xf numFmtId="10" fontId="0" fillId="0" borderId="0" xfId="0" applyNumberFormat="1" applyFont="1" applyAlignment="1">
      <alignment horizontal="left"/>
    </xf>
    <xf numFmtId="1" fontId="0" fillId="0" borderId="0" xfId="0" applyNumberFormat="1" applyFont="1" applyAlignment="1">
      <alignment horizontal="left"/>
    </xf>
    <xf numFmtId="1" fontId="7" fillId="0" borderId="0" xfId="0" applyNumberFormat="1" applyFont="1" applyAlignment="1">
      <alignment horizontal="left"/>
    </xf>
    <xf numFmtId="10" fontId="0" fillId="0" borderId="0" xfId="0" applyNumberFormat="1" applyFont="1" applyFill="1" applyAlignment="1">
      <alignment horizontal="left"/>
    </xf>
    <xf numFmtId="1" fontId="0" fillId="0" borderId="0" xfId="0" applyNumberFormat="1" applyFont="1" applyFill="1" applyAlignment="1">
      <alignment horizontal="left"/>
    </xf>
    <xf numFmtId="1" fontId="7" fillId="0" borderId="0" xfId="0" applyNumberFormat="1" applyFont="1" applyFill="1" applyAlignment="1">
      <alignment horizontal="left"/>
    </xf>
    <xf numFmtId="0" fontId="8" fillId="0" borderId="0" xfId="0" applyFont="1" applyAlignment="1">
      <alignment horizontal="left"/>
    </xf>
    <xf numFmtId="10" fontId="8" fillId="0" borderId="0" xfId="0" applyNumberFormat="1" applyFont="1" applyAlignment="1">
      <alignment horizontal="left"/>
    </xf>
    <xf numFmtId="0" fontId="8" fillId="0" borderId="0" xfId="0" applyFont="1" applyFill="1" applyAlignment="1">
      <alignment horizontal="left"/>
    </xf>
    <xf numFmtId="10" fontId="4" fillId="0" borderId="0" xfId="0" applyNumberFormat="1" applyFont="1" applyAlignment="1">
      <alignment horizontal="left"/>
    </xf>
    <xf numFmtId="1" fontId="4" fillId="0" borderId="0" xfId="0" applyNumberFormat="1" applyFont="1" applyAlignment="1">
      <alignment horizontal="left"/>
    </xf>
    <xf numFmtId="0" fontId="1" fillId="0" borderId="0" xfId="0" applyFont="1" applyAlignment="1">
      <alignment horizontal="left"/>
    </xf>
    <xf numFmtId="0" fontId="1" fillId="0" borderId="0" xfId="0" applyFont="1" applyFill="1" applyAlignment="1">
      <alignment horizontal="left"/>
    </xf>
    <xf numFmtId="1" fontId="8" fillId="0" borderId="0" xfId="0" applyNumberFormat="1" applyFont="1" applyAlignment="1">
      <alignment horizontal="left"/>
    </xf>
    <xf numFmtId="10" fontId="0" fillId="0" borderId="0" xfId="0" applyNumberFormat="1" applyFont="1"/>
    <xf numFmtId="10" fontId="0" fillId="0" borderId="0" xfId="0" applyNumberFormat="1" applyFont="1" applyFill="1" applyAlignment="1">
      <alignment horizontal="left" wrapText="1"/>
    </xf>
    <xf numFmtId="1" fontId="4" fillId="0" borderId="0" xfId="0" applyNumberFormat="1" applyFont="1" applyFill="1" applyAlignment="1">
      <alignment horizontal="left"/>
    </xf>
    <xf numFmtId="0" fontId="4" fillId="0" borderId="0" xfId="0" applyFont="1"/>
    <xf numFmtId="0" fontId="9" fillId="0" borderId="0" xfId="0" applyFont="1" applyAlignment="1">
      <alignment horizontal="left"/>
    </xf>
    <xf numFmtId="0" fontId="2" fillId="0" borderId="0" xfId="0" applyFont="1"/>
    <xf numFmtId="0" fontId="2" fillId="0" borderId="0" xfId="0" applyFont="1" applyAlignment="1">
      <alignment horizontal="center"/>
    </xf>
    <xf numFmtId="0" fontId="6" fillId="2" borderId="0" xfId="0" applyFont="1" applyFill="1" applyAlignment="1">
      <alignment horizontal="left"/>
    </xf>
    <xf numFmtId="0" fontId="6" fillId="0" borderId="0" xfId="0" applyFont="1" applyAlignment="1">
      <alignment horizontal="center"/>
    </xf>
    <xf numFmtId="14" fontId="1" fillId="0" borderId="0" xfId="0" applyNumberFormat="1" applyFont="1" applyFill="1" applyAlignment="1">
      <alignment horizontal="left"/>
    </xf>
    <xf numFmtId="14" fontId="0" fillId="0" borderId="0" xfId="0" applyNumberFormat="1" applyAlignment="1">
      <alignment horizontal="left"/>
    </xf>
    <xf numFmtId="0" fontId="1" fillId="0" borderId="0" xfId="0" applyFont="1" applyFill="1" applyAlignment="1">
      <alignment horizontal="center"/>
    </xf>
    <xf numFmtId="14" fontId="1" fillId="0" borderId="0" xfId="0" applyNumberFormat="1" applyFont="1" applyAlignment="1">
      <alignment horizontal="left"/>
    </xf>
    <xf numFmtId="0" fontId="1" fillId="0" borderId="0" xfId="0" applyFont="1"/>
    <xf numFmtId="0" fontId="1" fillId="3" borderId="0" xfId="0" applyFont="1" applyFill="1"/>
    <xf numFmtId="0" fontId="7" fillId="0" borderId="0" xfId="0" applyFont="1" applyFill="1" applyAlignment="1">
      <alignment horizontal="left"/>
    </xf>
    <xf numFmtId="0" fontId="7" fillId="0" borderId="0" xfId="0" applyFont="1" applyFill="1" applyAlignment="1">
      <alignment horizontal="center"/>
    </xf>
    <xf numFmtId="14" fontId="0" fillId="0" borderId="0" xfId="0" applyNumberFormat="1" applyFill="1" applyAlignment="1">
      <alignment horizontal="left"/>
    </xf>
    <xf numFmtId="0" fontId="1" fillId="0" borderId="0" xfId="0" applyFont="1" applyFill="1" applyAlignment="1"/>
    <xf numFmtId="0" fontId="1" fillId="0" borderId="0" xfId="0" applyFont="1" applyFill="1"/>
    <xf numFmtId="0" fontId="1" fillId="3" borderId="0" xfId="0" applyFont="1" applyFill="1" applyAlignment="1">
      <alignment horizontal="left"/>
    </xf>
    <xf numFmtId="14" fontId="6" fillId="0" borderId="0" xfId="0" applyNumberFormat="1" applyFont="1" applyAlignment="1">
      <alignment horizontal="left"/>
    </xf>
    <xf numFmtId="14" fontId="7" fillId="0" borderId="0" xfId="0" applyNumberFormat="1" applyFont="1" applyFill="1" applyAlignment="1">
      <alignment horizontal="left"/>
    </xf>
    <xf numFmtId="0" fontId="1" fillId="3" borderId="0" xfId="0" applyFont="1" applyFill="1" applyAlignment="1">
      <alignment horizontal="center"/>
    </xf>
    <xf numFmtId="0" fontId="1" fillId="3" borderId="0" xfId="0" applyFont="1" applyFill="1" applyAlignment="1"/>
    <xf numFmtId="14" fontId="1" fillId="3" borderId="0" xfId="0" applyNumberFormat="1" applyFont="1" applyFill="1" applyAlignment="1">
      <alignment horizontal="left"/>
    </xf>
    <xf numFmtId="0" fontId="11" fillId="0" borderId="0" xfId="0" applyFont="1" applyFill="1"/>
    <xf numFmtId="0" fontId="0" fillId="0" borderId="0" xfId="0" applyAlignment="1"/>
    <xf numFmtId="0" fontId="0" fillId="0" borderId="0" xfId="0" applyFill="1" applyAlignment="1"/>
    <xf numFmtId="0" fontId="0" fillId="0" borderId="0" xfId="0" applyAlignment="1">
      <alignment wrapText="1"/>
    </xf>
    <xf numFmtId="14" fontId="6" fillId="0" borderId="0" xfId="0" applyNumberFormat="1" applyFont="1" applyFill="1" applyAlignment="1">
      <alignment horizontal="left"/>
    </xf>
    <xf numFmtId="0" fontId="6" fillId="0" borderId="0" xfId="0" applyFont="1" applyAlignment="1"/>
    <xf numFmtId="0" fontId="6" fillId="0" borderId="0" xfId="0" applyFont="1" applyFill="1" applyAlignment="1"/>
    <xf numFmtId="14" fontId="6" fillId="0" borderId="0" xfId="0" applyNumberFormat="1" applyFont="1" applyAlignment="1"/>
    <xf numFmtId="0" fontId="7" fillId="0" borderId="0" xfId="0" applyFont="1" applyFill="1"/>
    <xf numFmtId="0" fontId="1" fillId="4" borderId="0" xfId="0" applyFont="1" applyFill="1"/>
    <xf numFmtId="0" fontId="0" fillId="0" borderId="0" xfId="0" applyAlignment="1">
      <alignment horizontal="center"/>
    </xf>
    <xf numFmtId="14" fontId="0" fillId="0" borderId="0" xfId="0" applyNumberFormat="1"/>
    <xf numFmtId="6" fontId="0" fillId="0" borderId="0" xfId="0" applyNumberFormat="1" applyAlignment="1">
      <alignment horizontal="left"/>
    </xf>
    <xf numFmtId="0" fontId="6" fillId="0" borderId="0" xfId="0" applyFont="1" applyFill="1" applyAlignment="1">
      <alignment horizontal="center"/>
    </xf>
    <xf numFmtId="0" fontId="6" fillId="0" borderId="0" xfId="0" applyFont="1" applyFill="1" applyAlignment="1">
      <alignment horizontal="left" wrapText="1"/>
    </xf>
    <xf numFmtId="49" fontId="6" fillId="0" borderId="0" xfId="0" applyNumberFormat="1" applyFont="1" applyFill="1" applyAlignment="1">
      <alignment horizontal="left"/>
    </xf>
    <xf numFmtId="49" fontId="6" fillId="0" borderId="0" xfId="0" applyNumberFormat="1" applyFont="1" applyFill="1"/>
    <xf numFmtId="0" fontId="6" fillId="0" borderId="0" xfId="0" applyFont="1" applyFill="1" applyAlignment="1">
      <alignment vertical="center"/>
    </xf>
    <xf numFmtId="0" fontId="6" fillId="0" borderId="0" xfId="0" applyFont="1" applyFill="1" applyAlignment="1">
      <alignment vertical="center" wrapText="1"/>
    </xf>
    <xf numFmtId="0" fontId="12" fillId="0" borderId="0" xfId="0" applyFont="1" applyFill="1"/>
    <xf numFmtId="0" fontId="13" fillId="0" borderId="0" xfId="0" applyFont="1" applyFill="1"/>
    <xf numFmtId="0" fontId="14" fillId="0" borderId="0" xfId="0" applyFont="1" applyFill="1"/>
    <xf numFmtId="0" fontId="6" fillId="0" borderId="0" xfId="0" applyFont="1" applyFill="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horizontal="left" vertical="center" wrapText="1"/>
    </xf>
    <xf numFmtId="165" fontId="6" fillId="0" borderId="0" xfId="0" applyNumberFormat="1" applyFont="1" applyFill="1" applyAlignment="1">
      <alignment horizontal="left"/>
    </xf>
    <xf numFmtId="1" fontId="6" fillId="0" borderId="0" xfId="0" applyNumberFormat="1" applyFont="1" applyFill="1" applyAlignment="1">
      <alignment horizontal="left"/>
    </xf>
    <xf numFmtId="49" fontId="13" fillId="0" borderId="0" xfId="0" applyNumberFormat="1" applyFont="1" applyFill="1"/>
    <xf numFmtId="0" fontId="6" fillId="0" borderId="0" xfId="0" quotePrefix="1" applyFont="1" applyFill="1" applyAlignment="1">
      <alignment horizontal="left"/>
    </xf>
    <xf numFmtId="15" fontId="6" fillId="0" borderId="0" xfId="0" applyNumberFormat="1" applyFont="1" applyFill="1" applyAlignment="1">
      <alignment horizontal="left"/>
    </xf>
    <xf numFmtId="0" fontId="15" fillId="0" borderId="0" xfId="0" applyFont="1" applyFill="1" applyAlignment="1">
      <alignment vertical="center" wrapText="1"/>
    </xf>
    <xf numFmtId="0" fontId="16" fillId="0" borderId="0" xfId="0" applyFont="1" applyFill="1"/>
    <xf numFmtId="0" fontId="17" fillId="0" borderId="0" xfId="0" applyFont="1" applyFill="1"/>
    <xf numFmtId="0" fontId="6" fillId="0" borderId="0" xfId="0" applyFont="1" applyFill="1" applyAlignment="1">
      <alignment wrapText="1"/>
    </xf>
    <xf numFmtId="0" fontId="13" fillId="0" borderId="0" xfId="0" applyFont="1" applyFill="1" applyAlignment="1">
      <alignment horizontal="left"/>
    </xf>
    <xf numFmtId="0" fontId="6" fillId="0" borderId="0" xfId="0" applyFont="1" applyFill="1" applyAlignment="1">
      <alignment horizontal="center" wrapText="1"/>
    </xf>
    <xf numFmtId="0" fontId="18" fillId="0" borderId="0" xfId="0" applyFont="1" applyFill="1" applyBorder="1" applyAlignment="1">
      <alignment horizontal="left" vertical="top" wrapText="1" indent="1"/>
    </xf>
    <xf numFmtId="15" fontId="18" fillId="0" borderId="0" xfId="0" applyNumberFormat="1" applyFont="1" applyFill="1" applyBorder="1" applyAlignment="1">
      <alignment horizontal="left" vertical="top" wrapText="1" indent="1"/>
    </xf>
    <xf numFmtId="0" fontId="14" fillId="0" borderId="0" xfId="0" applyFont="1" applyFill="1" applyAlignment="1">
      <alignment horizontal="left"/>
    </xf>
    <xf numFmtId="0" fontId="6" fillId="0" borderId="0" xfId="0" applyFont="1" applyFill="1" applyBorder="1" applyAlignment="1">
      <alignment horizontal="left"/>
    </xf>
    <xf numFmtId="0" fontId="6" fillId="0" borderId="0" xfId="0" applyFont="1" applyFill="1" applyBorder="1"/>
    <xf numFmtId="0" fontId="13" fillId="0" borderId="3" xfId="0" applyFont="1" applyFill="1" applyBorder="1"/>
    <xf numFmtId="0" fontId="6" fillId="0" borderId="3" xfId="0" applyFont="1" applyFill="1" applyBorder="1" applyAlignment="1">
      <alignment horizontal="left"/>
    </xf>
    <xf numFmtId="0" fontId="6" fillId="0" borderId="3" xfId="0" applyFont="1" applyFill="1" applyBorder="1"/>
    <xf numFmtId="0" fontId="15" fillId="0" borderId="0" xfId="0" applyFont="1"/>
    <xf numFmtId="0" fontId="15" fillId="0" borderId="0" xfId="0" applyFont="1" applyAlignment="1">
      <alignment horizontal="center"/>
    </xf>
    <xf numFmtId="0" fontId="13" fillId="0" borderId="0" xfId="0" applyFont="1"/>
    <xf numFmtId="0" fontId="6" fillId="0" borderId="0" xfId="0" applyFont="1" applyAlignment="1">
      <alignment horizontal="left" wrapText="1"/>
    </xf>
    <xf numFmtId="0" fontId="15" fillId="0" borderId="0" xfId="0" applyFont="1" applyFill="1"/>
    <xf numFmtId="0" fontId="15" fillId="0" borderId="0" xfId="0" applyFont="1" applyFill="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16</xdr:row>
      <xdr:rowOff>0</xdr:rowOff>
    </xdr:from>
    <xdr:to>
      <xdr:col>9</xdr:col>
      <xdr:colOff>28575</xdr:colOff>
      <xdr:row>16</xdr:row>
      <xdr:rowOff>123825</xdr:rowOff>
    </xdr:to>
    <xdr:pic>
      <xdr:nvPicPr>
        <xdr:cNvPr id="2" name="Picture 1"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01925" y="4467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0</xdr:colOff>
      <xdr:row>16</xdr:row>
      <xdr:rowOff>0</xdr:rowOff>
    </xdr:from>
    <xdr:ext cx="28575" cy="123825"/>
    <xdr:pic>
      <xdr:nvPicPr>
        <xdr:cNvPr id="3" name="Picture 2"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4467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0</xdr:colOff>
      <xdr:row>16</xdr:row>
      <xdr:rowOff>0</xdr:rowOff>
    </xdr:from>
    <xdr:ext cx="28575" cy="123825"/>
    <xdr:pic>
      <xdr:nvPicPr>
        <xdr:cNvPr id="4" name="Picture 3"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00975" y="4467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6</xdr:col>
          <xdr:colOff>4067175</xdr:colOff>
          <xdr:row>908</xdr:row>
          <xdr:rowOff>142875</xdr:rowOff>
        </xdr:from>
        <xdr:to>
          <xdr:col>6</xdr:col>
          <xdr:colOff>4295775</xdr:colOff>
          <xdr:row>909</xdr:row>
          <xdr:rowOff>180975</xdr:rowOff>
        </xdr:to>
        <xdr:sp macro="" textlink="">
          <xdr:nvSpPr>
            <xdr:cNvPr id="1025" name="Control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158"/>
  <sheetViews>
    <sheetView topLeftCell="A85" zoomScale="86" zoomScaleNormal="86" workbookViewId="0">
      <selection activeCell="B113" sqref="B113"/>
    </sheetView>
  </sheetViews>
  <sheetFormatPr defaultRowHeight="15" x14ac:dyDescent="0.25"/>
  <cols>
    <col min="2" max="2" width="80" bestFit="1" customWidth="1"/>
    <col min="4" max="4" width="18.7109375" bestFit="1" customWidth="1"/>
    <col min="5" max="5" width="23.5703125" bestFit="1" customWidth="1"/>
    <col min="6" max="6" width="16.140625" bestFit="1" customWidth="1"/>
    <col min="7" max="7" width="27" bestFit="1" customWidth="1"/>
    <col min="8" max="8" width="11.42578125" bestFit="1" customWidth="1"/>
    <col min="10" max="10" width="33.140625" customWidth="1"/>
    <col min="13" max="13" width="97.7109375" bestFit="1" customWidth="1"/>
  </cols>
  <sheetData>
    <row r="1" spans="2:24" x14ac:dyDescent="0.25">
      <c r="B1" s="1" t="s">
        <v>0</v>
      </c>
      <c r="C1" s="2"/>
      <c r="D1" s="3"/>
      <c r="E1" s="3"/>
      <c r="F1" s="3"/>
      <c r="G1" s="3"/>
      <c r="H1" s="2"/>
    </row>
    <row r="2" spans="2:24" x14ac:dyDescent="0.25">
      <c r="B2" s="2"/>
      <c r="C2" s="2"/>
      <c r="D2" s="2"/>
      <c r="E2" s="2"/>
      <c r="F2" s="2"/>
      <c r="G2" s="2"/>
      <c r="H2" s="2" t="s">
        <v>1</v>
      </c>
      <c r="I2" t="s">
        <v>2</v>
      </c>
    </row>
    <row r="3" spans="2:24" x14ac:dyDescent="0.25">
      <c r="B3" s="4" t="s">
        <v>3</v>
      </c>
      <c r="C3" s="4">
        <f>SUM(C35:C52)</f>
        <v>594</v>
      </c>
      <c r="D3" s="5" t="s">
        <v>4</v>
      </c>
      <c r="E3" s="4" t="s">
        <v>5</v>
      </c>
      <c r="F3" s="4">
        <f>SUM(C54:C60)-C59</f>
        <v>533</v>
      </c>
      <c r="G3" s="6" t="s">
        <v>6</v>
      </c>
      <c r="H3" s="7">
        <f>SUM(C59)</f>
        <v>6</v>
      </c>
      <c r="I3" s="4">
        <f>F3+H3</f>
        <v>539</v>
      </c>
      <c r="J3" s="8"/>
      <c r="K3" s="8"/>
      <c r="L3" s="8"/>
      <c r="M3" s="8"/>
      <c r="N3" s="8"/>
      <c r="O3" s="8"/>
      <c r="P3" s="8"/>
      <c r="Q3" s="8"/>
      <c r="R3" s="8"/>
      <c r="S3" s="8"/>
      <c r="T3" s="8"/>
      <c r="U3" s="8"/>
      <c r="V3" s="8"/>
      <c r="W3" s="8"/>
      <c r="X3" s="8"/>
    </row>
    <row r="4" spans="2:24" x14ac:dyDescent="0.25">
      <c r="B4" s="4" t="s">
        <v>7</v>
      </c>
      <c r="C4" s="4">
        <f>SUM(C69:C86)</f>
        <v>222</v>
      </c>
      <c r="D4" s="5" t="s">
        <v>4</v>
      </c>
      <c r="E4" s="4" t="s">
        <v>8</v>
      </c>
      <c r="F4" s="4">
        <f>SUM(C88:C93)-C77</f>
        <v>205</v>
      </c>
      <c r="G4" s="6" t="s">
        <v>6</v>
      </c>
      <c r="H4" s="4">
        <f>C77</f>
        <v>8</v>
      </c>
      <c r="I4" s="4">
        <f>F4+H4</f>
        <v>213</v>
      </c>
      <c r="J4" s="8"/>
      <c r="K4" s="8"/>
      <c r="L4" s="8"/>
      <c r="M4" s="8"/>
      <c r="N4" s="8"/>
      <c r="O4" s="8"/>
      <c r="P4" s="8"/>
      <c r="Q4" s="8"/>
      <c r="R4" s="8"/>
      <c r="S4" s="8"/>
      <c r="T4" s="8"/>
      <c r="U4" s="8"/>
      <c r="V4" s="8"/>
      <c r="W4" s="8"/>
      <c r="X4" s="8"/>
    </row>
    <row r="5" spans="2:24" x14ac:dyDescent="0.25">
      <c r="B5" s="9" t="s">
        <v>9</v>
      </c>
      <c r="C5" s="4">
        <f>+C105</f>
        <v>3</v>
      </c>
      <c r="D5" s="5" t="s">
        <v>4</v>
      </c>
      <c r="E5" s="4" t="s">
        <v>8</v>
      </c>
      <c r="F5" s="4">
        <f>C5</f>
        <v>3</v>
      </c>
      <c r="G5" s="10"/>
      <c r="H5" s="4"/>
      <c r="I5" s="4">
        <f>F5+H5</f>
        <v>3</v>
      </c>
      <c r="J5" s="8"/>
      <c r="K5" s="8"/>
      <c r="L5" s="8"/>
      <c r="M5" s="8"/>
      <c r="N5" s="8"/>
      <c r="O5" s="8"/>
      <c r="P5" s="8"/>
      <c r="Q5" s="8"/>
      <c r="R5" s="8"/>
      <c r="S5" s="8"/>
      <c r="T5" s="8"/>
      <c r="U5" s="8"/>
      <c r="V5" s="8"/>
      <c r="W5" s="8"/>
      <c r="X5" s="8"/>
    </row>
    <row r="6" spans="2:24" x14ac:dyDescent="0.25">
      <c r="B6" s="4"/>
      <c r="C6" s="4"/>
      <c r="D6" s="11"/>
      <c r="E6" s="4"/>
      <c r="F6" s="4"/>
      <c r="G6" s="4"/>
      <c r="H6" s="4"/>
      <c r="I6" s="4"/>
      <c r="J6" s="8"/>
      <c r="K6" s="8"/>
      <c r="L6" s="8"/>
      <c r="M6" s="8"/>
      <c r="N6" s="8"/>
      <c r="O6" s="8"/>
      <c r="P6" s="8"/>
      <c r="Q6" s="8"/>
      <c r="R6" s="8"/>
      <c r="S6" s="8"/>
      <c r="T6" s="8"/>
      <c r="U6" s="8"/>
      <c r="V6" s="8"/>
      <c r="W6" s="8"/>
      <c r="X6" s="8"/>
    </row>
    <row r="7" spans="2:24" x14ac:dyDescent="0.25">
      <c r="B7" s="9" t="s">
        <v>10</v>
      </c>
      <c r="C7" s="9">
        <f>SUM(C3:C5)</f>
        <v>819</v>
      </c>
      <c r="D7" s="12"/>
      <c r="E7" s="9" t="s">
        <v>8</v>
      </c>
      <c r="F7" s="9">
        <f>SUM(F3:F5)</f>
        <v>741</v>
      </c>
      <c r="G7" s="9" t="s">
        <v>11</v>
      </c>
      <c r="H7" s="9">
        <f>SUM(H3:H5)</f>
        <v>14</v>
      </c>
      <c r="I7" s="9">
        <f>SUM(I3:I5)</f>
        <v>755</v>
      </c>
      <c r="J7" s="8"/>
      <c r="K7" s="8"/>
      <c r="L7" s="8"/>
      <c r="M7" s="8"/>
      <c r="N7" s="8"/>
      <c r="O7" s="8"/>
      <c r="P7" s="8"/>
      <c r="Q7" s="8"/>
      <c r="R7" s="8"/>
      <c r="S7" s="8"/>
      <c r="T7" s="8"/>
      <c r="U7" s="8"/>
      <c r="V7" s="8"/>
      <c r="W7" s="8"/>
      <c r="X7" s="8"/>
    </row>
    <row r="8" spans="2:24" x14ac:dyDescent="0.25">
      <c r="B8" s="9"/>
      <c r="C8" s="9"/>
      <c r="D8" s="12"/>
      <c r="E8" s="13" t="s">
        <v>12</v>
      </c>
      <c r="F8" s="13">
        <f>SUM(H3:H5)</f>
        <v>14</v>
      </c>
      <c r="G8" s="9"/>
      <c r="H8" s="9"/>
      <c r="I8" s="8"/>
      <c r="J8" s="8"/>
      <c r="K8" s="8"/>
      <c r="L8" s="8"/>
      <c r="M8" s="8"/>
      <c r="N8" s="8"/>
      <c r="O8" s="8"/>
      <c r="P8" s="8"/>
      <c r="Q8" s="8"/>
      <c r="R8" s="8"/>
      <c r="S8" s="8"/>
      <c r="T8" s="8"/>
      <c r="U8" s="8"/>
      <c r="V8" s="8"/>
      <c r="W8" s="8"/>
      <c r="X8" s="8"/>
    </row>
    <row r="9" spans="2:24" x14ac:dyDescent="0.25">
      <c r="B9" s="9"/>
      <c r="C9" s="14">
        <f>C7-SUM(F7:F10)+SUM(C7-SUM(F3:H5)-F9-F10)</f>
        <v>0</v>
      </c>
      <c r="D9" s="12"/>
      <c r="E9" s="13" t="s">
        <v>13</v>
      </c>
      <c r="F9" s="13">
        <f>C46+C80</f>
        <v>26</v>
      </c>
      <c r="G9" s="9"/>
      <c r="H9" s="9"/>
      <c r="I9" s="8"/>
      <c r="J9" s="8"/>
      <c r="K9" s="8"/>
      <c r="L9" s="8"/>
      <c r="M9" s="8"/>
      <c r="N9" s="8"/>
      <c r="O9" s="8"/>
      <c r="P9" s="8"/>
      <c r="Q9" s="8"/>
      <c r="R9" s="8"/>
      <c r="S9" s="8"/>
      <c r="T9" s="8"/>
      <c r="U9" s="8"/>
      <c r="V9" s="8"/>
      <c r="W9" s="8"/>
      <c r="X9" s="8"/>
    </row>
    <row r="10" spans="2:24" x14ac:dyDescent="0.25">
      <c r="B10" s="9"/>
      <c r="C10" s="15" t="s">
        <v>14</v>
      </c>
      <c r="D10" s="12"/>
      <c r="E10" s="13" t="s">
        <v>15</v>
      </c>
      <c r="F10" s="13">
        <f>SUM(C47+C52)+SUM(C81+C86)</f>
        <v>38</v>
      </c>
      <c r="G10" s="9"/>
      <c r="H10" s="9"/>
      <c r="I10" s="8"/>
      <c r="J10" s="8"/>
      <c r="K10" s="8"/>
      <c r="L10" s="8"/>
      <c r="M10" s="8"/>
      <c r="N10" s="8"/>
      <c r="O10" s="8"/>
      <c r="P10" s="8"/>
      <c r="Q10" s="8"/>
      <c r="R10" s="8"/>
      <c r="S10" s="8"/>
      <c r="T10" s="8"/>
      <c r="U10" s="8"/>
      <c r="V10" s="8"/>
      <c r="W10" s="8"/>
      <c r="X10" s="8"/>
    </row>
    <row r="11" spans="2:24" x14ac:dyDescent="0.25">
      <c r="B11" s="4"/>
      <c r="C11" s="4"/>
      <c r="D11" s="11"/>
      <c r="E11" s="4"/>
      <c r="F11" s="4"/>
      <c r="G11" s="4"/>
      <c r="H11" s="4"/>
      <c r="I11" s="8"/>
      <c r="J11" s="8"/>
      <c r="K11" s="8"/>
      <c r="L11" s="8"/>
      <c r="M11" s="8"/>
      <c r="N11" s="8"/>
      <c r="O11" s="8"/>
      <c r="P11" s="8"/>
      <c r="Q11" s="8"/>
      <c r="R11" s="8"/>
      <c r="S11" s="8"/>
      <c r="T11" s="8"/>
      <c r="U11" s="8"/>
      <c r="V11" s="8"/>
      <c r="W11" s="8"/>
      <c r="X11" s="8"/>
    </row>
    <row r="12" spans="2:24" x14ac:dyDescent="0.25">
      <c r="B12" s="16" t="s">
        <v>16</v>
      </c>
      <c r="C12" s="16"/>
      <c r="D12" s="17"/>
      <c r="E12" s="17"/>
      <c r="F12" s="17"/>
      <c r="G12" s="17"/>
      <c r="H12" s="17"/>
      <c r="I12" s="16"/>
      <c r="J12" s="16"/>
      <c r="K12" s="16"/>
      <c r="L12" s="16"/>
      <c r="M12" s="8"/>
      <c r="N12" s="8"/>
      <c r="O12" s="8"/>
      <c r="P12" s="8"/>
      <c r="Q12" s="8"/>
      <c r="R12" s="8"/>
      <c r="S12" s="8"/>
      <c r="T12" s="8"/>
      <c r="U12" s="8"/>
      <c r="V12" s="8"/>
      <c r="W12" s="8"/>
      <c r="X12" s="8"/>
    </row>
    <row r="13" spans="2:24" x14ac:dyDescent="0.25">
      <c r="B13" s="16" t="s">
        <v>17</v>
      </c>
      <c r="C13" s="16"/>
      <c r="D13" s="17"/>
      <c r="E13" s="17"/>
      <c r="F13" s="17"/>
      <c r="G13" s="17"/>
      <c r="H13" s="17"/>
      <c r="I13" s="16"/>
      <c r="J13" s="16"/>
      <c r="K13" s="16"/>
      <c r="L13" s="16"/>
      <c r="M13" s="8"/>
      <c r="N13" s="8"/>
      <c r="O13" s="8"/>
      <c r="P13" s="8"/>
      <c r="Q13" s="8"/>
      <c r="R13" s="8"/>
      <c r="S13" s="8"/>
      <c r="T13" s="8"/>
      <c r="U13" s="8"/>
      <c r="V13" s="8"/>
      <c r="W13" s="8"/>
      <c r="X13" s="8"/>
    </row>
    <row r="14" spans="2:24" x14ac:dyDescent="0.25">
      <c r="B14" s="16" t="s">
        <v>18</v>
      </c>
      <c r="C14" s="16"/>
      <c r="D14" s="17"/>
      <c r="E14" s="17"/>
      <c r="F14" s="17"/>
      <c r="G14" s="17"/>
      <c r="H14" s="17"/>
      <c r="I14" s="16"/>
      <c r="J14" s="16"/>
      <c r="K14" s="16"/>
      <c r="L14" s="16"/>
      <c r="M14" s="8"/>
      <c r="N14" s="8"/>
      <c r="O14" s="8"/>
      <c r="P14" s="8"/>
      <c r="Q14" s="8"/>
      <c r="R14" s="8"/>
      <c r="S14" s="8"/>
      <c r="T14" s="8"/>
      <c r="U14" s="8"/>
      <c r="V14" s="8"/>
      <c r="W14" s="8"/>
      <c r="X14" s="8"/>
    </row>
    <row r="15" spans="2:24" x14ac:dyDescent="0.25">
      <c r="B15" s="16" t="s">
        <v>19</v>
      </c>
      <c r="C15" s="16"/>
      <c r="D15" s="17"/>
      <c r="E15" s="17"/>
      <c r="F15" s="17"/>
      <c r="G15" s="17"/>
      <c r="H15" s="17"/>
      <c r="I15" s="16"/>
      <c r="J15" s="16"/>
      <c r="K15" s="16"/>
      <c r="L15" s="16"/>
      <c r="M15" s="8"/>
      <c r="N15" s="8"/>
      <c r="O15" s="8"/>
      <c r="P15" s="8"/>
      <c r="Q15" s="8"/>
      <c r="R15" s="8"/>
      <c r="S15" s="8"/>
      <c r="T15" s="8"/>
      <c r="U15" s="8"/>
      <c r="V15" s="8"/>
      <c r="W15" s="8"/>
      <c r="X15" s="8"/>
    </row>
    <row r="16" spans="2:24" x14ac:dyDescent="0.25">
      <c r="B16" s="16" t="s">
        <v>20</v>
      </c>
      <c r="C16" s="16"/>
      <c r="D16" s="17"/>
      <c r="E16" s="17"/>
      <c r="F16" s="17"/>
      <c r="G16" s="17"/>
      <c r="H16" s="17"/>
      <c r="I16" s="16"/>
      <c r="J16" s="16"/>
      <c r="K16" s="16"/>
      <c r="L16" s="16"/>
      <c r="M16" s="8"/>
      <c r="N16" s="8"/>
      <c r="O16" s="8"/>
      <c r="P16" s="8"/>
      <c r="Q16" s="8"/>
      <c r="R16" s="8"/>
      <c r="S16" s="8"/>
      <c r="T16" s="8"/>
      <c r="U16" s="8"/>
      <c r="V16" s="8"/>
      <c r="W16" s="8"/>
      <c r="X16" s="8"/>
    </row>
    <row r="17" spans="1:24" x14ac:dyDescent="0.25">
      <c r="B17" s="16" t="s">
        <v>21</v>
      </c>
      <c r="C17" s="16"/>
      <c r="D17" s="17"/>
      <c r="E17" s="17"/>
      <c r="F17" s="17"/>
      <c r="G17" s="17"/>
      <c r="H17" s="17"/>
      <c r="I17" s="16"/>
      <c r="J17" s="16"/>
      <c r="K17" s="16"/>
      <c r="L17" s="16"/>
      <c r="M17" s="8"/>
      <c r="N17" s="8"/>
      <c r="O17" s="8"/>
      <c r="P17" s="8"/>
      <c r="Q17" s="8"/>
      <c r="R17" s="8"/>
      <c r="S17" s="8"/>
      <c r="T17" s="8"/>
      <c r="U17" s="8"/>
      <c r="V17" s="8"/>
      <c r="W17" s="8"/>
      <c r="X17" s="8"/>
    </row>
    <row r="18" spans="1:24" x14ac:dyDescent="0.25">
      <c r="B18" s="16" t="s">
        <v>22</v>
      </c>
      <c r="C18" s="16"/>
      <c r="D18" s="17"/>
      <c r="E18" s="17"/>
      <c r="F18" s="17"/>
      <c r="G18" s="17"/>
      <c r="H18" s="17"/>
      <c r="I18" s="16"/>
      <c r="J18" s="16"/>
      <c r="K18" s="16"/>
      <c r="L18" s="16"/>
      <c r="M18" s="8"/>
      <c r="N18" s="8"/>
      <c r="O18" s="8"/>
      <c r="P18" s="8"/>
      <c r="Q18" s="8"/>
      <c r="R18" s="8"/>
      <c r="S18" s="8"/>
      <c r="T18" s="8"/>
      <c r="U18" s="8"/>
      <c r="V18" s="8"/>
      <c r="W18" s="8"/>
      <c r="X18" s="8"/>
    </row>
    <row r="19" spans="1:24" x14ac:dyDescent="0.25">
      <c r="B19" s="16" t="s">
        <v>23</v>
      </c>
      <c r="C19" s="16"/>
      <c r="D19" s="17"/>
      <c r="E19" s="17"/>
      <c r="F19" s="17"/>
      <c r="G19" s="17"/>
      <c r="H19" s="17"/>
      <c r="I19" s="16"/>
      <c r="J19" s="16"/>
      <c r="K19" s="16"/>
      <c r="L19" s="16"/>
      <c r="M19" s="8"/>
      <c r="N19" s="8"/>
      <c r="O19" s="8"/>
      <c r="P19" s="8"/>
      <c r="Q19" s="8"/>
      <c r="R19" s="8"/>
      <c r="S19" s="8"/>
      <c r="T19" s="8"/>
      <c r="U19" s="8"/>
      <c r="V19" s="8"/>
      <c r="W19" s="8"/>
      <c r="X19" s="8"/>
    </row>
    <row r="20" spans="1:24" x14ac:dyDescent="0.25">
      <c r="A20" s="18"/>
      <c r="B20" s="19" t="s">
        <v>24</v>
      </c>
      <c r="C20" s="19"/>
      <c r="D20" s="20"/>
      <c r="E20" s="20"/>
      <c r="F20" s="20"/>
      <c r="G20" s="20"/>
      <c r="H20" s="20"/>
      <c r="I20" s="19"/>
      <c r="J20" s="19"/>
      <c r="K20" s="19"/>
      <c r="L20" s="19"/>
      <c r="M20" s="21"/>
      <c r="N20" s="21"/>
      <c r="O20" s="8"/>
      <c r="P20" s="8"/>
      <c r="Q20" s="8"/>
      <c r="R20" s="8"/>
      <c r="S20" s="8"/>
      <c r="T20" s="8"/>
      <c r="U20" s="8"/>
      <c r="V20" s="8"/>
      <c r="W20" s="8"/>
      <c r="X20" s="8"/>
    </row>
    <row r="21" spans="1:24" x14ac:dyDescent="0.25">
      <c r="B21" s="16" t="s">
        <v>25</v>
      </c>
      <c r="C21" s="16"/>
      <c r="D21" s="17"/>
      <c r="E21" s="17"/>
      <c r="F21" s="17"/>
      <c r="G21" s="17"/>
      <c r="H21" s="17"/>
      <c r="I21" s="16"/>
      <c r="J21" s="16"/>
      <c r="K21" s="16"/>
      <c r="L21" s="16"/>
      <c r="M21" s="8"/>
      <c r="N21" s="8"/>
      <c r="O21" s="8"/>
      <c r="P21" s="8"/>
      <c r="Q21" s="8"/>
      <c r="R21" s="8"/>
      <c r="S21" s="8"/>
      <c r="T21" s="8"/>
      <c r="U21" s="8"/>
      <c r="V21" s="8"/>
      <c r="W21" s="8"/>
      <c r="X21" s="8"/>
    </row>
    <row r="22" spans="1:24" x14ac:dyDescent="0.25">
      <c r="B22" s="16" t="s">
        <v>26</v>
      </c>
      <c r="C22" s="16"/>
      <c r="D22" s="17"/>
      <c r="E22" s="17"/>
      <c r="F22" s="17"/>
      <c r="G22" s="17"/>
      <c r="H22" s="17"/>
      <c r="I22" s="16"/>
      <c r="J22" s="16"/>
      <c r="K22" s="16"/>
      <c r="L22" s="16"/>
      <c r="M22" s="8"/>
      <c r="N22" s="8"/>
      <c r="O22" s="8"/>
      <c r="P22" s="8"/>
      <c r="Q22" s="8"/>
      <c r="R22" s="8"/>
      <c r="S22" s="8"/>
      <c r="T22" s="8"/>
      <c r="U22" s="8"/>
      <c r="V22" s="8"/>
      <c r="W22" s="8"/>
      <c r="X22" s="8"/>
    </row>
    <row r="23" spans="1:24" x14ac:dyDescent="0.25">
      <c r="B23" s="16" t="s">
        <v>27</v>
      </c>
      <c r="C23" s="16"/>
      <c r="D23" s="17"/>
      <c r="E23" s="17"/>
      <c r="F23" s="17"/>
      <c r="G23" s="17"/>
      <c r="H23" s="17"/>
      <c r="I23" s="16"/>
      <c r="J23" s="16"/>
      <c r="K23" s="16"/>
      <c r="L23" s="16"/>
      <c r="M23" s="8"/>
      <c r="N23" s="8"/>
      <c r="O23" s="8"/>
      <c r="P23" s="8"/>
      <c r="Q23" s="8"/>
      <c r="R23" s="8"/>
      <c r="S23" s="8"/>
      <c r="T23" s="8"/>
      <c r="U23" s="8"/>
      <c r="V23" s="8"/>
      <c r="W23" s="8"/>
      <c r="X23" s="8"/>
    </row>
    <row r="24" spans="1:24" x14ac:dyDescent="0.25">
      <c r="B24" s="16" t="s">
        <v>28</v>
      </c>
      <c r="C24" s="16"/>
      <c r="D24" s="17"/>
      <c r="E24" s="17"/>
      <c r="F24" s="17"/>
      <c r="G24" s="17"/>
      <c r="H24" s="17"/>
      <c r="I24" s="16"/>
      <c r="J24" s="16"/>
      <c r="K24" s="16"/>
      <c r="L24" s="16"/>
      <c r="M24" s="8"/>
      <c r="N24" s="8"/>
      <c r="O24" s="8"/>
      <c r="P24" s="8"/>
      <c r="Q24" s="8"/>
      <c r="R24" s="8"/>
      <c r="S24" s="8"/>
      <c r="T24" s="8"/>
      <c r="U24" s="8"/>
      <c r="V24" s="8"/>
      <c r="W24" s="8"/>
      <c r="X24" s="8"/>
    </row>
    <row r="25" spans="1:24" x14ac:dyDescent="0.25">
      <c r="B25" s="16" t="s">
        <v>29</v>
      </c>
      <c r="C25" s="16"/>
      <c r="D25" s="17"/>
      <c r="E25" s="17"/>
      <c r="F25" s="17"/>
      <c r="G25" s="17"/>
      <c r="H25" s="17"/>
      <c r="I25" s="16"/>
      <c r="J25" s="16"/>
      <c r="K25" s="16"/>
      <c r="L25" s="16"/>
      <c r="M25" s="8"/>
      <c r="N25" s="8"/>
      <c r="O25" s="8"/>
      <c r="P25" s="8"/>
      <c r="Q25" s="8"/>
      <c r="R25" s="8"/>
      <c r="S25" s="8"/>
      <c r="T25" s="8"/>
      <c r="U25" s="8"/>
      <c r="V25" s="8"/>
      <c r="W25" s="8"/>
      <c r="X25" s="8"/>
    </row>
    <row r="26" spans="1:24" x14ac:dyDescent="0.25">
      <c r="B26" s="16" t="s">
        <v>30</v>
      </c>
      <c r="C26" s="16"/>
      <c r="D26" s="17"/>
      <c r="E26" s="17"/>
      <c r="F26" s="17"/>
      <c r="G26" s="17"/>
      <c r="H26" s="17"/>
      <c r="I26" s="16"/>
      <c r="J26" s="16"/>
      <c r="K26" s="16"/>
      <c r="L26" s="16"/>
      <c r="M26" s="8"/>
      <c r="N26" s="8"/>
      <c r="O26" s="8"/>
      <c r="P26" s="8"/>
      <c r="Q26" s="8"/>
      <c r="R26" s="8"/>
      <c r="S26" s="8"/>
      <c r="T26" s="8"/>
      <c r="U26" s="8"/>
      <c r="V26" s="8"/>
      <c r="W26" s="8"/>
      <c r="X26" s="8"/>
    </row>
    <row r="27" spans="1:24" x14ac:dyDescent="0.25">
      <c r="B27" s="16" t="s">
        <v>31</v>
      </c>
      <c r="C27" s="16"/>
      <c r="D27" s="17"/>
      <c r="E27" s="17"/>
      <c r="F27" s="17"/>
      <c r="G27" s="17"/>
      <c r="H27" s="17"/>
      <c r="I27" s="16"/>
      <c r="J27" s="16"/>
      <c r="K27" s="16"/>
      <c r="L27" s="16"/>
      <c r="M27" s="8"/>
      <c r="N27" s="8"/>
      <c r="O27" s="8"/>
      <c r="P27" s="8"/>
      <c r="Q27" s="8"/>
      <c r="R27" s="8"/>
      <c r="S27" s="8"/>
      <c r="T27" s="8"/>
      <c r="U27" s="8"/>
      <c r="V27" s="8"/>
      <c r="W27" s="8"/>
      <c r="X27" s="8"/>
    </row>
    <row r="28" spans="1:24" x14ac:dyDescent="0.25">
      <c r="B28" s="16" t="s">
        <v>32</v>
      </c>
      <c r="C28" s="16"/>
      <c r="D28" s="17"/>
      <c r="E28" s="17"/>
      <c r="F28" s="17"/>
      <c r="G28" s="17"/>
      <c r="H28" s="17"/>
      <c r="I28" s="16"/>
      <c r="J28" s="16"/>
      <c r="K28" s="16"/>
      <c r="L28" s="16"/>
      <c r="M28" s="8"/>
      <c r="N28" s="8"/>
      <c r="O28" s="8"/>
      <c r="P28" s="8"/>
      <c r="Q28" s="8"/>
      <c r="R28" s="8"/>
      <c r="S28" s="8"/>
      <c r="T28" s="8"/>
      <c r="U28" s="8"/>
      <c r="V28" s="8"/>
      <c r="W28" s="8"/>
      <c r="X28" s="8"/>
    </row>
    <row r="29" spans="1:24" x14ac:dyDescent="0.25">
      <c r="B29" s="16" t="s">
        <v>33</v>
      </c>
      <c r="C29" s="16"/>
      <c r="D29" s="17"/>
      <c r="E29" s="17"/>
      <c r="F29" s="17"/>
      <c r="G29" s="17"/>
      <c r="H29" s="17"/>
      <c r="I29" s="16"/>
      <c r="J29" s="16"/>
      <c r="K29" s="16"/>
      <c r="L29" s="16"/>
      <c r="M29" s="8"/>
      <c r="N29" s="8"/>
      <c r="O29" s="8"/>
      <c r="P29" s="8"/>
      <c r="Q29" s="8"/>
      <c r="R29" s="8"/>
      <c r="S29" s="8"/>
      <c r="T29" s="8"/>
      <c r="U29" s="8"/>
      <c r="V29" s="8"/>
      <c r="W29" s="8"/>
      <c r="X29" s="8"/>
    </row>
    <row r="30" spans="1:24" x14ac:dyDescent="0.25">
      <c r="B30" s="4"/>
      <c r="C30" s="4"/>
      <c r="D30" s="4"/>
      <c r="E30" s="4"/>
      <c r="F30" s="4"/>
      <c r="G30" s="4"/>
      <c r="H30" s="4"/>
      <c r="I30" s="8"/>
      <c r="J30" s="8"/>
      <c r="K30" s="8"/>
      <c r="L30" s="8"/>
      <c r="M30" s="8"/>
      <c r="N30" s="8"/>
      <c r="O30" s="8"/>
      <c r="P30" s="8"/>
      <c r="Q30" s="8"/>
      <c r="R30" s="8"/>
      <c r="S30" s="8"/>
      <c r="T30" s="8"/>
      <c r="U30" s="8"/>
      <c r="V30" s="8"/>
      <c r="W30" s="8"/>
      <c r="X30" s="8"/>
    </row>
    <row r="31" spans="1:24" x14ac:dyDescent="0.25">
      <c r="B31" s="9" t="s">
        <v>34</v>
      </c>
      <c r="C31" s="4"/>
      <c r="D31" s="4"/>
      <c r="E31" s="4"/>
      <c r="F31" s="4"/>
      <c r="G31" s="4"/>
      <c r="H31" s="4"/>
      <c r="I31" s="8"/>
      <c r="J31" s="8"/>
      <c r="K31" s="8"/>
      <c r="L31" s="8"/>
      <c r="M31" s="8"/>
      <c r="N31" s="8"/>
      <c r="O31" s="8"/>
      <c r="P31" s="8"/>
      <c r="Q31" s="8"/>
      <c r="R31" s="8"/>
      <c r="S31" s="8"/>
      <c r="T31" s="8"/>
      <c r="U31" s="8"/>
      <c r="V31" s="8"/>
      <c r="W31" s="8"/>
      <c r="X31" s="8"/>
    </row>
    <row r="32" spans="1:24" x14ac:dyDescent="0.25">
      <c r="B32" s="4"/>
      <c r="C32" s="4"/>
      <c r="D32" s="4"/>
      <c r="E32" s="4"/>
      <c r="F32" s="4"/>
      <c r="G32" s="4"/>
      <c r="H32" s="4"/>
      <c r="I32" s="8"/>
      <c r="J32" s="8"/>
      <c r="K32" s="8"/>
      <c r="L32" s="8"/>
      <c r="M32" s="8"/>
      <c r="N32" s="8"/>
      <c r="O32" s="8"/>
      <c r="P32" s="8"/>
      <c r="Q32" s="8"/>
      <c r="R32" s="8"/>
      <c r="S32" s="8"/>
      <c r="T32" s="8"/>
      <c r="U32" s="8"/>
      <c r="V32" s="8"/>
      <c r="W32" s="8"/>
      <c r="X32" s="8"/>
    </row>
    <row r="33" spans="2:24" x14ac:dyDescent="0.25">
      <c r="B33" s="4" t="s">
        <v>35</v>
      </c>
      <c r="C33" s="4" t="s">
        <v>36</v>
      </c>
      <c r="D33" s="4" t="s">
        <v>37</v>
      </c>
      <c r="E33" s="4" t="s">
        <v>38</v>
      </c>
      <c r="F33" s="4" t="s">
        <v>39</v>
      </c>
      <c r="G33" s="4" t="s">
        <v>40</v>
      </c>
      <c r="H33" s="4" t="s">
        <v>41</v>
      </c>
      <c r="I33" s="8"/>
      <c r="J33" s="8"/>
      <c r="K33" s="8"/>
      <c r="L33" s="8"/>
      <c r="M33" s="8"/>
      <c r="N33" s="8"/>
      <c r="O33" s="8"/>
      <c r="P33" s="8"/>
      <c r="Q33" s="8"/>
      <c r="R33" s="8"/>
      <c r="S33" s="8"/>
      <c r="T33" s="8"/>
      <c r="U33" s="8"/>
      <c r="V33" s="8"/>
      <c r="W33" s="8"/>
      <c r="X33" s="8"/>
    </row>
    <row r="34" spans="2:24" x14ac:dyDescent="0.25">
      <c r="B34" s="4"/>
      <c r="C34" s="4"/>
      <c r="D34" s="22"/>
      <c r="E34" s="22"/>
      <c r="F34" s="22"/>
      <c r="G34" s="22"/>
      <c r="H34" s="22"/>
      <c r="I34" s="8"/>
      <c r="J34" s="8"/>
      <c r="K34" s="8"/>
      <c r="L34" s="8"/>
      <c r="M34" s="8"/>
      <c r="N34" s="8"/>
      <c r="O34" s="8"/>
      <c r="P34" s="8"/>
      <c r="Q34" s="8"/>
      <c r="R34" s="8"/>
      <c r="S34" s="8"/>
      <c r="T34" s="8"/>
      <c r="U34" s="8"/>
      <c r="V34" s="8"/>
      <c r="W34" s="8"/>
      <c r="X34" s="8"/>
    </row>
    <row r="35" spans="2:24" x14ac:dyDescent="0.25">
      <c r="B35" s="4" t="s">
        <v>42</v>
      </c>
      <c r="C35" s="4">
        <v>169</v>
      </c>
      <c r="D35" s="22">
        <f t="shared" ref="D35:D52" si="0">C35/$C$3</f>
        <v>0.28451178451178449</v>
      </c>
      <c r="E35" s="23">
        <v>0</v>
      </c>
      <c r="F35" s="23">
        <v>0</v>
      </c>
      <c r="G35" s="23">
        <v>0</v>
      </c>
      <c r="H35" s="23">
        <v>11</v>
      </c>
      <c r="I35" s="8"/>
      <c r="J35" s="8"/>
      <c r="K35" s="8"/>
      <c r="L35" s="8"/>
      <c r="M35" s="8"/>
      <c r="N35" s="8"/>
      <c r="O35" s="8"/>
      <c r="P35" s="8"/>
      <c r="Q35" s="8"/>
      <c r="R35" s="8"/>
      <c r="S35" s="8"/>
      <c r="T35" s="8"/>
      <c r="U35" s="8"/>
      <c r="V35" s="8"/>
      <c r="W35" s="8"/>
      <c r="X35" s="8"/>
    </row>
    <row r="36" spans="2:24" x14ac:dyDescent="0.25">
      <c r="B36" s="4" t="s">
        <v>43</v>
      </c>
      <c r="C36" s="4">
        <v>17</v>
      </c>
      <c r="D36" s="22">
        <f t="shared" si="0"/>
        <v>2.8619528619528621E-2</v>
      </c>
      <c r="E36" s="23">
        <v>0</v>
      </c>
      <c r="F36" s="23">
        <v>0</v>
      </c>
      <c r="G36" s="23">
        <v>0</v>
      </c>
      <c r="H36" s="23">
        <v>2</v>
      </c>
      <c r="I36" s="8"/>
      <c r="J36" s="8"/>
      <c r="K36" s="8"/>
      <c r="L36" s="8"/>
      <c r="M36" s="8"/>
      <c r="N36" s="8"/>
      <c r="O36" s="8"/>
      <c r="P36" s="8"/>
      <c r="Q36" s="8"/>
      <c r="R36" s="8"/>
      <c r="S36" s="8"/>
      <c r="T36" s="8"/>
      <c r="U36" s="8"/>
      <c r="V36" s="8"/>
      <c r="W36" s="8"/>
      <c r="X36" s="8"/>
    </row>
    <row r="37" spans="2:24" x14ac:dyDescent="0.25">
      <c r="B37" s="4" t="s">
        <v>44</v>
      </c>
      <c r="C37" s="4">
        <v>60</v>
      </c>
      <c r="D37" s="22">
        <f t="shared" si="0"/>
        <v>0.10101010101010101</v>
      </c>
      <c r="E37" s="23">
        <v>0</v>
      </c>
      <c r="F37" s="23">
        <v>0</v>
      </c>
      <c r="G37" s="23">
        <v>0</v>
      </c>
      <c r="H37" s="24">
        <v>0</v>
      </c>
      <c r="I37" s="8"/>
      <c r="J37" s="8"/>
      <c r="K37" s="8"/>
      <c r="L37" s="8"/>
      <c r="M37" s="8"/>
      <c r="N37" s="8"/>
      <c r="O37" s="8"/>
      <c r="P37" s="8"/>
      <c r="Q37" s="8"/>
      <c r="R37" s="8"/>
      <c r="S37" s="8"/>
      <c r="T37" s="8"/>
      <c r="U37" s="8"/>
      <c r="V37" s="8"/>
      <c r="W37" s="8"/>
      <c r="X37" s="8"/>
    </row>
    <row r="38" spans="2:24" x14ac:dyDescent="0.25">
      <c r="B38" s="4" t="s">
        <v>45</v>
      </c>
      <c r="C38" s="4">
        <v>10</v>
      </c>
      <c r="D38" s="22">
        <f t="shared" si="0"/>
        <v>1.6835016835016835E-2</v>
      </c>
      <c r="E38" s="23">
        <v>0</v>
      </c>
      <c r="F38" s="23">
        <v>0</v>
      </c>
      <c r="G38" s="23">
        <v>0</v>
      </c>
      <c r="H38" s="24">
        <v>0</v>
      </c>
      <c r="I38" s="8"/>
      <c r="J38" s="8"/>
      <c r="K38" s="8"/>
      <c r="L38" s="8"/>
      <c r="M38" s="8"/>
      <c r="N38" s="8"/>
      <c r="O38" s="8"/>
      <c r="P38" s="8"/>
      <c r="Q38" s="8"/>
      <c r="R38" s="8"/>
      <c r="S38" s="8"/>
      <c r="T38" s="8"/>
      <c r="U38" s="8"/>
      <c r="V38" s="8"/>
      <c r="W38" s="8"/>
      <c r="X38" s="8"/>
    </row>
    <row r="39" spans="2:24" x14ac:dyDescent="0.25">
      <c r="B39" s="4" t="s">
        <v>46</v>
      </c>
      <c r="C39" s="4">
        <v>3</v>
      </c>
      <c r="D39" s="22">
        <f t="shared" si="0"/>
        <v>5.0505050505050509E-3</v>
      </c>
      <c r="E39" s="23">
        <v>0</v>
      </c>
      <c r="F39" s="23">
        <v>0</v>
      </c>
      <c r="G39" s="23">
        <v>0</v>
      </c>
      <c r="H39" s="24">
        <v>0</v>
      </c>
      <c r="I39" s="8"/>
      <c r="J39" s="8"/>
      <c r="K39" s="8"/>
      <c r="L39" s="8"/>
      <c r="M39" s="8"/>
      <c r="N39" s="8"/>
      <c r="O39" s="8"/>
      <c r="P39" s="8"/>
      <c r="Q39" s="8"/>
      <c r="R39" s="8"/>
      <c r="S39" s="8"/>
      <c r="T39" s="8"/>
      <c r="U39" s="8"/>
      <c r="V39" s="8"/>
      <c r="W39" s="8"/>
      <c r="X39" s="8"/>
    </row>
    <row r="40" spans="2:24" x14ac:dyDescent="0.25">
      <c r="B40" s="4" t="s">
        <v>47</v>
      </c>
      <c r="C40" s="4">
        <v>3</v>
      </c>
      <c r="D40" s="22">
        <f t="shared" si="0"/>
        <v>5.0505050505050509E-3</v>
      </c>
      <c r="E40" s="23">
        <v>0</v>
      </c>
      <c r="F40" s="23">
        <v>0</v>
      </c>
      <c r="G40" s="23">
        <v>0</v>
      </c>
      <c r="H40" s="24">
        <v>0</v>
      </c>
      <c r="I40" s="8"/>
      <c r="J40" s="8"/>
      <c r="K40" s="8"/>
      <c r="L40" s="8"/>
      <c r="M40" s="8"/>
      <c r="N40" s="8"/>
      <c r="O40" s="8"/>
      <c r="P40" s="8"/>
      <c r="Q40" s="8"/>
      <c r="R40" s="8"/>
      <c r="S40" s="8"/>
      <c r="T40" s="8"/>
      <c r="U40" s="8"/>
      <c r="V40" s="8"/>
      <c r="W40" s="8"/>
      <c r="X40" s="8"/>
    </row>
    <row r="41" spans="2:24" x14ac:dyDescent="0.25">
      <c r="B41" s="4" t="s">
        <v>48</v>
      </c>
      <c r="C41" s="4">
        <v>18</v>
      </c>
      <c r="D41" s="22">
        <f t="shared" si="0"/>
        <v>3.0303030303030304E-2</v>
      </c>
      <c r="E41" s="23">
        <v>0</v>
      </c>
      <c r="F41" s="23">
        <v>0</v>
      </c>
      <c r="G41" s="23">
        <v>0</v>
      </c>
      <c r="H41" s="24">
        <v>0</v>
      </c>
      <c r="I41" s="8"/>
      <c r="J41" s="8"/>
      <c r="K41" s="8"/>
      <c r="L41" s="8"/>
      <c r="M41" s="8"/>
      <c r="N41" s="8"/>
      <c r="O41" s="8"/>
      <c r="P41" s="8"/>
      <c r="Q41" s="8"/>
      <c r="R41" s="8"/>
      <c r="S41" s="8"/>
      <c r="T41" s="8"/>
      <c r="U41" s="8"/>
      <c r="V41" s="8"/>
      <c r="W41" s="8"/>
      <c r="X41" s="8"/>
    </row>
    <row r="42" spans="2:24" x14ac:dyDescent="0.25">
      <c r="B42" s="4" t="s">
        <v>49</v>
      </c>
      <c r="C42" s="4">
        <v>43</v>
      </c>
      <c r="D42" s="22">
        <f t="shared" si="0"/>
        <v>7.2390572390572394E-2</v>
      </c>
      <c r="E42" s="23">
        <v>0</v>
      </c>
      <c r="F42" s="23">
        <v>0</v>
      </c>
      <c r="G42" s="23">
        <v>0</v>
      </c>
      <c r="H42" s="24">
        <v>4</v>
      </c>
      <c r="I42" s="8"/>
      <c r="J42" s="8"/>
      <c r="K42" s="8"/>
      <c r="L42" s="8"/>
      <c r="M42" s="8"/>
      <c r="N42" s="8"/>
      <c r="O42" s="8"/>
      <c r="P42" s="8"/>
      <c r="Q42" s="8"/>
      <c r="R42" s="8"/>
      <c r="S42" s="8"/>
      <c r="T42" s="8"/>
      <c r="U42" s="8"/>
      <c r="V42" s="8"/>
      <c r="W42" s="8"/>
      <c r="X42" s="8"/>
    </row>
    <row r="43" spans="2:24" x14ac:dyDescent="0.25">
      <c r="B43" s="7" t="s">
        <v>50</v>
      </c>
      <c r="C43" s="7">
        <v>6</v>
      </c>
      <c r="D43" s="25">
        <f t="shared" si="0"/>
        <v>1.0101010101010102E-2</v>
      </c>
      <c r="E43" s="26">
        <v>0</v>
      </c>
      <c r="F43" s="26">
        <v>0</v>
      </c>
      <c r="G43" s="26">
        <v>0</v>
      </c>
      <c r="H43" s="27">
        <v>1</v>
      </c>
      <c r="I43" s="8"/>
      <c r="J43" s="8"/>
      <c r="K43" s="8"/>
      <c r="L43" s="8"/>
      <c r="M43" s="8"/>
      <c r="N43" s="8"/>
      <c r="O43" s="8"/>
      <c r="P43" s="8"/>
      <c r="Q43" s="8"/>
      <c r="R43" s="8"/>
      <c r="S43" s="8"/>
      <c r="T43" s="8"/>
      <c r="U43" s="8"/>
      <c r="V43" s="8"/>
      <c r="W43" s="8"/>
      <c r="X43" s="8"/>
    </row>
    <row r="44" spans="2:24" x14ac:dyDescent="0.25">
      <c r="B44" s="4" t="s">
        <v>51</v>
      </c>
      <c r="C44" s="4">
        <v>51</v>
      </c>
      <c r="D44" s="22">
        <f t="shared" si="0"/>
        <v>8.5858585858585856E-2</v>
      </c>
      <c r="E44" s="23">
        <v>0</v>
      </c>
      <c r="F44" s="23">
        <v>0</v>
      </c>
      <c r="G44" s="23">
        <v>0</v>
      </c>
      <c r="H44" s="23">
        <v>7</v>
      </c>
      <c r="I44" s="8"/>
      <c r="J44" s="8"/>
      <c r="K44" s="8"/>
      <c r="L44" s="8"/>
      <c r="M44" s="8"/>
      <c r="N44" s="8"/>
      <c r="O44" s="8"/>
      <c r="P44" s="8"/>
      <c r="Q44" s="8"/>
      <c r="R44" s="8"/>
      <c r="S44" s="8"/>
      <c r="T44" s="8"/>
      <c r="U44" s="8"/>
      <c r="V44" s="8"/>
      <c r="W44" s="8"/>
      <c r="X44" s="8"/>
    </row>
    <row r="45" spans="2:24" x14ac:dyDescent="0.25">
      <c r="B45" s="4" t="s">
        <v>52</v>
      </c>
      <c r="C45" s="4">
        <v>25</v>
      </c>
      <c r="D45" s="22">
        <f t="shared" si="0"/>
        <v>4.208754208754209E-2</v>
      </c>
      <c r="E45" s="23">
        <v>0</v>
      </c>
      <c r="F45" s="23">
        <v>0</v>
      </c>
      <c r="G45" s="23">
        <v>0</v>
      </c>
      <c r="H45" s="23">
        <v>2</v>
      </c>
      <c r="I45" s="8"/>
      <c r="J45" s="8"/>
      <c r="K45" s="8"/>
      <c r="L45" s="8"/>
      <c r="M45" s="8"/>
      <c r="N45" s="8"/>
      <c r="O45" s="8"/>
      <c r="P45" s="8"/>
      <c r="Q45" s="8"/>
      <c r="R45" s="8"/>
      <c r="S45" s="8"/>
      <c r="T45" s="8"/>
      <c r="U45" s="8"/>
      <c r="V45" s="8"/>
      <c r="W45" s="8"/>
      <c r="X45" s="8"/>
    </row>
    <row r="46" spans="2:24" x14ac:dyDescent="0.25">
      <c r="B46" s="4" t="s">
        <v>53</v>
      </c>
      <c r="C46" s="4">
        <v>21</v>
      </c>
      <c r="D46" s="22">
        <f t="shared" si="0"/>
        <v>3.5353535353535352E-2</v>
      </c>
      <c r="E46" s="23">
        <v>3</v>
      </c>
      <c r="F46" s="23">
        <v>10</v>
      </c>
      <c r="G46" s="23">
        <v>10</v>
      </c>
      <c r="H46" s="23">
        <v>0</v>
      </c>
      <c r="I46" s="8"/>
      <c r="J46" s="8"/>
      <c r="K46" s="8"/>
      <c r="L46" s="8"/>
      <c r="M46" s="8"/>
      <c r="N46" s="8"/>
      <c r="O46" s="8"/>
      <c r="P46" s="8"/>
      <c r="Q46" s="8"/>
      <c r="R46" s="8"/>
      <c r="S46" s="8"/>
      <c r="T46" s="8"/>
      <c r="U46" s="8"/>
      <c r="V46" s="8"/>
      <c r="W46" s="8"/>
      <c r="X46" s="8"/>
    </row>
    <row r="47" spans="2:24" x14ac:dyDescent="0.25">
      <c r="B47" s="7" t="s">
        <v>54</v>
      </c>
      <c r="C47" s="7">
        <v>18</v>
      </c>
      <c r="D47" s="22">
        <f t="shared" si="0"/>
        <v>3.0303030303030304E-2</v>
      </c>
      <c r="E47" s="23">
        <v>16</v>
      </c>
      <c r="F47" s="23">
        <v>18</v>
      </c>
      <c r="G47" s="23">
        <v>16</v>
      </c>
      <c r="H47" s="23">
        <v>2</v>
      </c>
      <c r="I47" s="8"/>
      <c r="J47" s="8"/>
      <c r="K47" s="8"/>
      <c r="L47" s="8"/>
      <c r="M47" s="8"/>
      <c r="N47" s="8"/>
      <c r="O47" s="8"/>
      <c r="P47" s="8"/>
      <c r="Q47" s="8"/>
      <c r="R47" s="8"/>
      <c r="S47" s="8"/>
      <c r="T47" s="8"/>
      <c r="U47" s="8"/>
      <c r="V47" s="8"/>
      <c r="W47" s="8"/>
      <c r="X47" s="8"/>
    </row>
    <row r="48" spans="2:24" x14ac:dyDescent="0.25">
      <c r="B48" s="4" t="s">
        <v>55</v>
      </c>
      <c r="C48" s="4">
        <v>14</v>
      </c>
      <c r="D48" s="22">
        <f t="shared" si="0"/>
        <v>2.3569023569023569E-2</v>
      </c>
      <c r="E48" s="23">
        <v>0</v>
      </c>
      <c r="F48" s="23">
        <v>0</v>
      </c>
      <c r="G48" s="23">
        <v>0</v>
      </c>
      <c r="H48" s="23">
        <v>0</v>
      </c>
      <c r="I48" s="8"/>
      <c r="J48" s="8"/>
      <c r="K48" s="8"/>
      <c r="L48" s="8"/>
      <c r="M48" s="8"/>
      <c r="N48" s="8"/>
      <c r="O48" s="8"/>
      <c r="P48" s="8"/>
      <c r="Q48" s="8"/>
      <c r="R48" s="8"/>
      <c r="S48" s="8"/>
      <c r="T48" s="8"/>
      <c r="U48" s="8"/>
      <c r="V48" s="8"/>
      <c r="W48" s="8"/>
      <c r="X48" s="8"/>
    </row>
    <row r="49" spans="2:24" x14ac:dyDescent="0.25">
      <c r="B49" s="4" t="s">
        <v>56</v>
      </c>
      <c r="C49" s="4">
        <v>11</v>
      </c>
      <c r="D49" s="22">
        <f t="shared" si="0"/>
        <v>1.8518518518518517E-2</v>
      </c>
      <c r="E49" s="23">
        <v>0</v>
      </c>
      <c r="F49" s="23">
        <v>0</v>
      </c>
      <c r="G49" s="23">
        <v>0</v>
      </c>
      <c r="H49" s="23">
        <v>11</v>
      </c>
      <c r="I49" s="8"/>
      <c r="J49" s="8"/>
      <c r="K49" s="8"/>
      <c r="L49" s="8"/>
      <c r="M49" s="8"/>
      <c r="N49" s="8"/>
      <c r="O49" s="8"/>
      <c r="P49" s="8"/>
      <c r="Q49" s="8"/>
      <c r="R49" s="8"/>
      <c r="S49" s="8"/>
      <c r="T49" s="8"/>
      <c r="U49" s="8"/>
      <c r="V49" s="8"/>
      <c r="W49" s="8"/>
      <c r="X49" s="8"/>
    </row>
    <row r="50" spans="2:24" x14ac:dyDescent="0.25">
      <c r="B50" s="4" t="s">
        <v>57</v>
      </c>
      <c r="C50" s="4">
        <v>65</v>
      </c>
      <c r="D50" s="22">
        <f t="shared" si="0"/>
        <v>0.10942760942760943</v>
      </c>
      <c r="E50" s="23">
        <v>0</v>
      </c>
      <c r="F50" s="23">
        <v>0</v>
      </c>
      <c r="G50" s="23">
        <v>0</v>
      </c>
      <c r="H50" s="23">
        <v>0</v>
      </c>
      <c r="I50" s="8"/>
      <c r="J50" s="8"/>
      <c r="K50" s="8"/>
      <c r="L50" s="8"/>
      <c r="M50" s="8"/>
      <c r="N50" s="8"/>
      <c r="O50" s="8"/>
      <c r="P50" s="8"/>
      <c r="Q50" s="8"/>
      <c r="R50" s="8"/>
      <c r="S50" s="8"/>
      <c r="T50" s="8"/>
      <c r="U50" s="8"/>
      <c r="V50" s="8"/>
      <c r="W50" s="8"/>
      <c r="X50" s="8"/>
    </row>
    <row r="51" spans="2:24" x14ac:dyDescent="0.25">
      <c r="B51" s="4" t="s">
        <v>58</v>
      </c>
      <c r="C51" s="4">
        <v>44</v>
      </c>
      <c r="D51" s="22">
        <f t="shared" si="0"/>
        <v>7.407407407407407E-2</v>
      </c>
      <c r="E51" s="23">
        <v>0</v>
      </c>
      <c r="F51" s="23">
        <v>0</v>
      </c>
      <c r="G51" s="23">
        <v>0</v>
      </c>
      <c r="H51" s="23">
        <v>43</v>
      </c>
      <c r="I51" s="8"/>
      <c r="J51" s="8"/>
      <c r="K51" s="8"/>
      <c r="L51" s="8"/>
      <c r="M51" s="8"/>
      <c r="N51" s="8"/>
      <c r="O51" s="8"/>
      <c r="P51" s="8"/>
      <c r="Q51" s="8"/>
      <c r="R51" s="8"/>
      <c r="S51" s="8"/>
      <c r="T51" s="8"/>
      <c r="U51" s="8"/>
      <c r="V51" s="8"/>
      <c r="W51" s="8"/>
      <c r="X51" s="8"/>
    </row>
    <row r="52" spans="2:24" x14ac:dyDescent="0.25">
      <c r="B52" s="4" t="s">
        <v>59</v>
      </c>
      <c r="C52" s="4">
        <v>16</v>
      </c>
      <c r="D52" s="22">
        <f t="shared" si="0"/>
        <v>2.6936026936026935E-2</v>
      </c>
      <c r="E52" s="23">
        <v>0</v>
      </c>
      <c r="F52" s="23">
        <v>12</v>
      </c>
      <c r="G52" s="23">
        <v>15</v>
      </c>
      <c r="H52" s="23">
        <v>0</v>
      </c>
      <c r="I52" s="8"/>
      <c r="J52" s="8"/>
      <c r="K52" s="8"/>
      <c r="L52" s="8"/>
      <c r="M52" s="8"/>
      <c r="N52" s="8"/>
      <c r="O52" s="8"/>
      <c r="P52" s="8"/>
      <c r="Q52" s="8"/>
      <c r="R52" s="8"/>
      <c r="S52" s="8"/>
      <c r="T52" s="8"/>
      <c r="U52" s="8"/>
      <c r="V52" s="8"/>
      <c r="W52" s="8"/>
      <c r="X52" s="8"/>
    </row>
    <row r="53" spans="2:24" x14ac:dyDescent="0.25">
      <c r="B53" s="4"/>
      <c r="C53" s="4"/>
      <c r="D53" s="22"/>
      <c r="E53" s="23"/>
      <c r="F53" s="23"/>
      <c r="G53" s="23"/>
      <c r="H53" s="23"/>
      <c r="I53" s="8"/>
      <c r="J53" s="8"/>
      <c r="K53" s="8"/>
      <c r="L53" s="8"/>
      <c r="M53" s="8"/>
      <c r="N53" s="8"/>
      <c r="O53" s="8"/>
      <c r="P53" s="8"/>
      <c r="Q53" s="8"/>
      <c r="R53" s="8"/>
      <c r="S53" s="8"/>
      <c r="T53" s="8"/>
      <c r="U53" s="8"/>
      <c r="V53" s="8"/>
      <c r="W53" s="8"/>
      <c r="X53" s="8"/>
    </row>
    <row r="54" spans="2:24" x14ac:dyDescent="0.25">
      <c r="B54" s="28" t="s">
        <v>60</v>
      </c>
      <c r="C54" s="28">
        <f>SUM(C35:C45)-C39-C40-C41-C42-C43</f>
        <v>332</v>
      </c>
      <c r="D54" s="29"/>
      <c r="E54" s="28">
        <f>SUM(E35:E45)-E39-E40</f>
        <v>0</v>
      </c>
      <c r="F54" s="28">
        <f>SUM(F35:F45)-F39-F40</f>
        <v>0</v>
      </c>
      <c r="G54" s="28">
        <f>SUM(G35:G45)-G39-G40</f>
        <v>0</v>
      </c>
      <c r="H54" s="28">
        <f>SUM(H35:H45)-H39-H40</f>
        <v>27</v>
      </c>
      <c r="I54" s="8"/>
      <c r="J54" s="8"/>
      <c r="K54" s="8"/>
      <c r="L54" s="8"/>
      <c r="M54" s="8"/>
      <c r="N54" s="8"/>
      <c r="O54" s="8"/>
      <c r="P54" s="8"/>
      <c r="Q54" s="8"/>
      <c r="R54" s="8"/>
      <c r="S54" s="8"/>
      <c r="T54" s="8"/>
      <c r="U54" s="8"/>
      <c r="V54" s="8"/>
      <c r="W54" s="8"/>
      <c r="X54" s="8"/>
    </row>
    <row r="55" spans="2:24" x14ac:dyDescent="0.25">
      <c r="B55" s="28" t="s">
        <v>61</v>
      </c>
      <c r="C55" s="28">
        <f>C39</f>
        <v>3</v>
      </c>
      <c r="D55" s="29"/>
      <c r="E55" s="28">
        <f t="shared" ref="E55:H59" si="1">E39</f>
        <v>0</v>
      </c>
      <c r="F55" s="28">
        <f t="shared" si="1"/>
        <v>0</v>
      </c>
      <c r="G55" s="28">
        <f t="shared" si="1"/>
        <v>0</v>
      </c>
      <c r="H55" s="28">
        <f t="shared" si="1"/>
        <v>0</v>
      </c>
      <c r="I55" s="8"/>
      <c r="J55" s="8"/>
      <c r="K55" s="8"/>
      <c r="L55" s="8"/>
      <c r="M55" s="8"/>
      <c r="N55" s="8"/>
      <c r="O55" s="8"/>
      <c r="P55" s="8"/>
      <c r="Q55" s="8"/>
      <c r="R55" s="8"/>
      <c r="S55" s="8"/>
      <c r="T55" s="8"/>
      <c r="U55" s="8"/>
      <c r="V55" s="8"/>
      <c r="W55" s="8"/>
      <c r="X55" s="8"/>
    </row>
    <row r="56" spans="2:24" x14ac:dyDescent="0.25">
      <c r="B56" s="28" t="s">
        <v>62</v>
      </c>
      <c r="C56" s="28">
        <f>C40</f>
        <v>3</v>
      </c>
      <c r="D56" s="29"/>
      <c r="E56" s="28">
        <f t="shared" si="1"/>
        <v>0</v>
      </c>
      <c r="F56" s="28">
        <f t="shared" si="1"/>
        <v>0</v>
      </c>
      <c r="G56" s="28">
        <f t="shared" si="1"/>
        <v>0</v>
      </c>
      <c r="H56" s="28">
        <f t="shared" si="1"/>
        <v>0</v>
      </c>
      <c r="I56" s="8"/>
      <c r="J56" s="8"/>
      <c r="K56" s="8"/>
      <c r="L56" s="8"/>
      <c r="M56" s="8"/>
      <c r="N56" s="8"/>
      <c r="O56" s="8"/>
      <c r="P56" s="8"/>
      <c r="Q56" s="8"/>
      <c r="R56" s="8"/>
      <c r="S56" s="8"/>
      <c r="T56" s="8"/>
      <c r="U56" s="8"/>
      <c r="V56" s="8"/>
      <c r="W56" s="8"/>
      <c r="X56" s="8"/>
    </row>
    <row r="57" spans="2:24" x14ac:dyDescent="0.25">
      <c r="B57" s="28" t="s">
        <v>63</v>
      </c>
      <c r="C57" s="28">
        <f>C41</f>
        <v>18</v>
      </c>
      <c r="D57" s="29"/>
      <c r="E57" s="28">
        <f t="shared" si="1"/>
        <v>0</v>
      </c>
      <c r="F57" s="28">
        <f t="shared" si="1"/>
        <v>0</v>
      </c>
      <c r="G57" s="28">
        <f t="shared" si="1"/>
        <v>0</v>
      </c>
      <c r="H57" s="28">
        <f t="shared" si="1"/>
        <v>0</v>
      </c>
      <c r="I57" s="8"/>
      <c r="J57" s="8"/>
      <c r="K57" s="8"/>
      <c r="L57" s="8"/>
      <c r="M57" s="8"/>
      <c r="N57" s="8"/>
      <c r="O57" s="8"/>
      <c r="P57" s="8"/>
      <c r="Q57" s="8"/>
      <c r="R57" s="8"/>
      <c r="S57" s="8"/>
      <c r="T57" s="8"/>
      <c r="U57" s="8"/>
      <c r="V57" s="8"/>
      <c r="W57" s="8"/>
      <c r="X57" s="8"/>
    </row>
    <row r="58" spans="2:24" x14ac:dyDescent="0.25">
      <c r="B58" s="28" t="s">
        <v>64</v>
      </c>
      <c r="C58" s="28">
        <f>C42</f>
        <v>43</v>
      </c>
      <c r="D58" s="29"/>
      <c r="E58" s="28">
        <f t="shared" si="1"/>
        <v>0</v>
      </c>
      <c r="F58" s="28">
        <f t="shared" si="1"/>
        <v>0</v>
      </c>
      <c r="G58" s="28">
        <f t="shared" si="1"/>
        <v>0</v>
      </c>
      <c r="H58" s="28">
        <f t="shared" si="1"/>
        <v>4</v>
      </c>
      <c r="I58" s="8"/>
      <c r="J58" s="8"/>
      <c r="K58" s="8"/>
      <c r="L58" s="8"/>
      <c r="M58" s="8"/>
      <c r="N58" s="8"/>
      <c r="O58" s="8"/>
      <c r="P58" s="8"/>
      <c r="Q58" s="8"/>
      <c r="R58" s="8"/>
      <c r="S58" s="8"/>
      <c r="T58" s="8"/>
      <c r="U58" s="8"/>
      <c r="V58" s="8"/>
      <c r="W58" s="8"/>
      <c r="X58" s="8"/>
    </row>
    <row r="59" spans="2:24" x14ac:dyDescent="0.25">
      <c r="B59" s="30" t="s">
        <v>65</v>
      </c>
      <c r="C59" s="28">
        <f>C43</f>
        <v>6</v>
      </c>
      <c r="D59" s="29"/>
      <c r="E59" s="28">
        <f t="shared" si="1"/>
        <v>0</v>
      </c>
      <c r="F59" s="28">
        <f t="shared" si="1"/>
        <v>0</v>
      </c>
      <c r="G59" s="28">
        <f t="shared" si="1"/>
        <v>0</v>
      </c>
      <c r="H59" s="28">
        <f t="shared" si="1"/>
        <v>1</v>
      </c>
      <c r="I59" s="8"/>
      <c r="J59" s="8"/>
      <c r="K59" s="8"/>
      <c r="L59" s="8"/>
      <c r="M59" s="8"/>
      <c r="N59" s="8"/>
      <c r="O59" s="8"/>
      <c r="P59" s="8"/>
      <c r="Q59" s="8"/>
      <c r="R59" s="8"/>
      <c r="S59" s="8"/>
      <c r="T59" s="8"/>
      <c r="U59" s="8"/>
      <c r="V59" s="8"/>
      <c r="W59" s="8"/>
      <c r="X59" s="8"/>
    </row>
    <row r="60" spans="2:24" x14ac:dyDescent="0.25">
      <c r="B60" s="28" t="s">
        <v>66</v>
      </c>
      <c r="C60" s="28">
        <f>SUM(C48:C51)</f>
        <v>134</v>
      </c>
      <c r="D60" s="29"/>
      <c r="E60" s="28">
        <f>SUM(E48:E51)</f>
        <v>0</v>
      </c>
      <c r="F60" s="28">
        <f>SUM(F48:F51)</f>
        <v>0</v>
      </c>
      <c r="G60" s="28">
        <f>SUM(G48:G51)</f>
        <v>0</v>
      </c>
      <c r="H60" s="28">
        <f>SUM(H48:H51)</f>
        <v>54</v>
      </c>
      <c r="I60" s="8"/>
      <c r="J60" s="8"/>
      <c r="K60" s="8"/>
      <c r="L60" s="8"/>
      <c r="M60" s="8"/>
      <c r="N60" s="8"/>
      <c r="O60" s="8"/>
      <c r="P60" s="8"/>
      <c r="Q60" s="8"/>
      <c r="R60" s="8"/>
      <c r="S60" s="8"/>
      <c r="T60" s="8"/>
      <c r="U60" s="8"/>
      <c r="V60" s="8"/>
      <c r="W60" s="8"/>
      <c r="X60" s="8"/>
    </row>
    <row r="61" spans="2:24" x14ac:dyDescent="0.25">
      <c r="B61" s="4"/>
      <c r="C61" s="4"/>
      <c r="D61" s="22"/>
      <c r="E61" s="23"/>
      <c r="F61" s="23"/>
      <c r="G61" s="23"/>
      <c r="H61" s="23"/>
      <c r="I61" s="8"/>
      <c r="J61" s="8"/>
      <c r="K61" s="8"/>
      <c r="L61" s="8"/>
      <c r="M61" s="8"/>
      <c r="N61" s="8"/>
      <c r="O61" s="8"/>
      <c r="P61" s="8"/>
      <c r="Q61" s="8"/>
      <c r="R61" s="8"/>
      <c r="S61" s="8"/>
      <c r="T61" s="8"/>
      <c r="U61" s="8"/>
      <c r="V61" s="8"/>
      <c r="W61" s="8"/>
      <c r="X61" s="8"/>
    </row>
    <row r="62" spans="2:24" x14ac:dyDescent="0.25">
      <c r="B62" s="9" t="s">
        <v>67</v>
      </c>
      <c r="C62" s="9"/>
      <c r="D62" s="31"/>
      <c r="E62" s="32"/>
      <c r="F62" s="32"/>
      <c r="G62" s="23"/>
      <c r="H62" s="23"/>
      <c r="I62" s="8"/>
      <c r="J62" s="8"/>
      <c r="K62" s="8"/>
      <c r="L62" s="8"/>
      <c r="M62" s="8"/>
      <c r="N62" s="8"/>
      <c r="O62" s="8"/>
      <c r="P62" s="8"/>
      <c r="Q62" s="8"/>
      <c r="R62" s="8"/>
      <c r="S62" s="8"/>
      <c r="T62" s="8"/>
      <c r="U62" s="8"/>
      <c r="V62" s="8"/>
      <c r="W62" s="8"/>
      <c r="X62" s="8"/>
    </row>
    <row r="63" spans="2:24" x14ac:dyDescent="0.25">
      <c r="B63" s="4"/>
      <c r="C63" s="4"/>
      <c r="D63" s="22"/>
      <c r="E63" s="23"/>
      <c r="F63" s="23"/>
      <c r="G63" s="23"/>
      <c r="H63" s="23"/>
      <c r="I63" s="8"/>
      <c r="J63" s="8"/>
      <c r="K63" s="8"/>
      <c r="L63" s="8"/>
      <c r="M63" s="8"/>
      <c r="N63" s="8"/>
      <c r="O63" s="8"/>
      <c r="P63" s="8"/>
      <c r="Q63" s="8"/>
      <c r="R63" s="8"/>
      <c r="S63" s="8"/>
      <c r="T63" s="8"/>
      <c r="U63" s="8"/>
      <c r="V63" s="8"/>
      <c r="W63" s="8"/>
      <c r="X63" s="8"/>
    </row>
    <row r="64" spans="2:24" x14ac:dyDescent="0.25">
      <c r="B64" s="4"/>
      <c r="C64" s="4"/>
      <c r="D64" s="22"/>
      <c r="E64" s="23"/>
      <c r="F64" s="23"/>
      <c r="G64" s="23"/>
      <c r="H64" s="23"/>
      <c r="I64" s="8"/>
      <c r="J64" s="8"/>
      <c r="K64" s="8"/>
      <c r="L64" s="8"/>
      <c r="M64" s="8"/>
      <c r="N64" s="8"/>
      <c r="O64" s="8"/>
      <c r="P64" s="8"/>
      <c r="Q64" s="8"/>
      <c r="R64" s="8"/>
      <c r="S64" s="8"/>
      <c r="T64" s="8"/>
      <c r="U64" s="8"/>
      <c r="V64" s="8"/>
      <c r="W64" s="8"/>
      <c r="X64" s="8"/>
    </row>
    <row r="65" spans="2:24" x14ac:dyDescent="0.25">
      <c r="B65" s="9" t="s">
        <v>68</v>
      </c>
      <c r="C65" s="4"/>
      <c r="D65" s="22"/>
      <c r="E65" s="23"/>
      <c r="F65" s="23"/>
      <c r="G65" s="23"/>
      <c r="H65" s="23"/>
      <c r="I65" s="8"/>
      <c r="J65" s="8"/>
      <c r="K65" s="8"/>
      <c r="L65" s="8"/>
      <c r="M65" s="8"/>
      <c r="N65" s="8"/>
      <c r="O65" s="8"/>
      <c r="P65" s="8"/>
      <c r="Q65" s="8"/>
      <c r="R65" s="8"/>
      <c r="S65" s="8"/>
      <c r="T65" s="8"/>
      <c r="U65" s="8"/>
      <c r="V65" s="8"/>
      <c r="W65" s="8"/>
      <c r="X65" s="8"/>
    </row>
    <row r="66" spans="2:24" x14ac:dyDescent="0.25">
      <c r="B66" s="4"/>
      <c r="C66" s="4"/>
      <c r="D66" s="22"/>
      <c r="E66" s="23"/>
      <c r="F66" s="23"/>
      <c r="G66" s="23"/>
      <c r="H66" s="23"/>
      <c r="I66" s="8"/>
      <c r="J66" s="8"/>
      <c r="K66" s="8"/>
      <c r="L66" s="8"/>
      <c r="M66" s="8"/>
      <c r="N66" s="8"/>
      <c r="O66" s="8"/>
      <c r="P66" s="8"/>
      <c r="Q66" s="8"/>
      <c r="R66" s="8"/>
      <c r="S66" s="8"/>
      <c r="T66" s="8"/>
      <c r="U66" s="8"/>
      <c r="V66" s="8"/>
      <c r="W66" s="8"/>
      <c r="X66" s="8"/>
    </row>
    <row r="67" spans="2:24" x14ac:dyDescent="0.25">
      <c r="B67" s="4" t="s">
        <v>35</v>
      </c>
      <c r="C67" s="4" t="s">
        <v>36</v>
      </c>
      <c r="D67" s="4" t="s">
        <v>37</v>
      </c>
      <c r="E67" s="4" t="s">
        <v>38</v>
      </c>
      <c r="F67" s="4" t="s">
        <v>39</v>
      </c>
      <c r="G67" s="4" t="s">
        <v>40</v>
      </c>
      <c r="H67" s="4" t="s">
        <v>41</v>
      </c>
      <c r="I67" s="8"/>
      <c r="J67" s="8"/>
      <c r="K67" s="8"/>
      <c r="L67" s="8"/>
      <c r="M67" s="8"/>
      <c r="N67" s="8"/>
      <c r="O67" s="8"/>
      <c r="P67" s="8"/>
      <c r="Q67" s="8"/>
      <c r="R67" s="8"/>
      <c r="S67" s="8"/>
      <c r="T67" s="8"/>
      <c r="U67" s="8"/>
      <c r="V67" s="8"/>
      <c r="W67" s="8"/>
      <c r="X67" s="8"/>
    </row>
    <row r="68" spans="2:24" x14ac:dyDescent="0.25">
      <c r="B68" s="4"/>
      <c r="C68" s="4"/>
      <c r="D68" s="22"/>
      <c r="E68" s="23"/>
      <c r="F68" s="23"/>
      <c r="G68" s="23"/>
      <c r="H68" s="23"/>
      <c r="I68" s="8"/>
      <c r="J68" s="8"/>
      <c r="K68" s="8"/>
      <c r="L68" s="8"/>
      <c r="M68" s="8"/>
      <c r="N68" s="8"/>
      <c r="O68" s="8"/>
      <c r="P68" s="8"/>
      <c r="Q68" s="8"/>
      <c r="R68" s="8"/>
      <c r="S68" s="8"/>
      <c r="T68" s="8"/>
      <c r="U68" s="8"/>
      <c r="V68" s="8"/>
      <c r="W68" s="8"/>
      <c r="X68" s="8"/>
    </row>
    <row r="69" spans="2:24" x14ac:dyDescent="0.25">
      <c r="B69" s="4" t="s">
        <v>42</v>
      </c>
      <c r="C69" s="33">
        <v>54</v>
      </c>
      <c r="D69" s="22">
        <f>C69/$C$4</f>
        <v>0.24324324324324326</v>
      </c>
      <c r="E69" s="23">
        <v>0</v>
      </c>
      <c r="F69" s="23">
        <v>0</v>
      </c>
      <c r="G69" s="23">
        <v>0</v>
      </c>
      <c r="H69" s="23">
        <v>3</v>
      </c>
      <c r="I69" s="8"/>
      <c r="J69" s="8"/>
      <c r="K69" s="8"/>
      <c r="L69" s="8"/>
      <c r="M69" s="8"/>
      <c r="N69" s="8"/>
      <c r="O69" s="8"/>
      <c r="P69" s="8"/>
      <c r="Q69" s="8"/>
      <c r="R69" s="8"/>
      <c r="S69" s="8"/>
      <c r="T69" s="8"/>
      <c r="U69" s="8"/>
      <c r="V69" s="8"/>
      <c r="W69" s="8"/>
      <c r="X69" s="8"/>
    </row>
    <row r="70" spans="2:24" x14ac:dyDescent="0.25">
      <c r="B70" s="4" t="s">
        <v>43</v>
      </c>
      <c r="C70" s="33">
        <v>2</v>
      </c>
      <c r="D70" s="22">
        <f t="shared" ref="D70:D72" si="2">C70/$C$4</f>
        <v>9.0090090090090089E-3</v>
      </c>
      <c r="E70" s="23">
        <v>0</v>
      </c>
      <c r="F70" s="23">
        <v>0</v>
      </c>
      <c r="G70" s="23">
        <v>0</v>
      </c>
      <c r="H70" s="23">
        <v>0</v>
      </c>
      <c r="I70" s="8"/>
      <c r="J70" s="8"/>
      <c r="K70" s="8"/>
      <c r="L70" s="8"/>
      <c r="M70" s="8"/>
      <c r="N70" s="8"/>
      <c r="O70" s="8"/>
      <c r="P70" s="8"/>
      <c r="Q70" s="8"/>
      <c r="R70" s="8"/>
      <c r="S70" s="8"/>
      <c r="T70" s="8"/>
      <c r="U70" s="8"/>
      <c r="V70" s="8"/>
      <c r="W70" s="8"/>
      <c r="X70" s="8"/>
    </row>
    <row r="71" spans="2:24" x14ac:dyDescent="0.25">
      <c r="B71" s="4" t="s">
        <v>44</v>
      </c>
      <c r="C71" s="33">
        <v>74</v>
      </c>
      <c r="D71" s="22">
        <f t="shared" si="2"/>
        <v>0.33333333333333331</v>
      </c>
      <c r="E71" s="23">
        <v>0</v>
      </c>
      <c r="F71" s="23">
        <v>0</v>
      </c>
      <c r="G71" s="23">
        <v>0</v>
      </c>
      <c r="H71" s="23">
        <v>0</v>
      </c>
      <c r="I71" s="8"/>
      <c r="J71" s="8"/>
      <c r="K71" s="8"/>
      <c r="L71" s="8"/>
      <c r="M71" s="8"/>
      <c r="N71" s="8"/>
      <c r="O71" s="8"/>
      <c r="P71" s="8"/>
      <c r="Q71" s="8"/>
      <c r="R71" s="8"/>
      <c r="S71" s="8"/>
      <c r="T71" s="8"/>
      <c r="U71" s="8"/>
      <c r="V71" s="8"/>
      <c r="W71" s="8"/>
      <c r="X71" s="8"/>
    </row>
    <row r="72" spans="2:24" x14ac:dyDescent="0.25">
      <c r="B72" s="4" t="s">
        <v>45</v>
      </c>
      <c r="C72" s="33">
        <v>11</v>
      </c>
      <c r="D72" s="22">
        <f t="shared" si="2"/>
        <v>4.954954954954955E-2</v>
      </c>
      <c r="E72" s="23">
        <v>0</v>
      </c>
      <c r="F72" s="23">
        <v>0</v>
      </c>
      <c r="G72" s="23">
        <v>0</v>
      </c>
      <c r="H72" s="23">
        <v>0</v>
      </c>
      <c r="I72" s="8"/>
      <c r="J72" s="8"/>
      <c r="K72" s="8"/>
      <c r="L72" s="8"/>
      <c r="M72" s="8"/>
      <c r="N72" s="8"/>
      <c r="O72" s="8"/>
      <c r="P72" s="8"/>
      <c r="Q72" s="8"/>
      <c r="R72" s="8"/>
      <c r="S72" s="8"/>
      <c r="T72" s="8"/>
      <c r="U72" s="8"/>
      <c r="V72" s="8"/>
      <c r="W72" s="8"/>
      <c r="X72" s="8"/>
    </row>
    <row r="73" spans="2:24" x14ac:dyDescent="0.25">
      <c r="B73" s="4" t="s">
        <v>46</v>
      </c>
      <c r="C73" s="33">
        <v>1</v>
      </c>
      <c r="D73" s="22">
        <f t="shared" ref="D73:D77" si="3">C73/$C$3</f>
        <v>1.6835016835016834E-3</v>
      </c>
      <c r="E73" s="23">
        <v>0</v>
      </c>
      <c r="F73" s="23">
        <v>0</v>
      </c>
      <c r="G73" s="23">
        <v>0</v>
      </c>
      <c r="H73" s="24">
        <v>0</v>
      </c>
      <c r="I73" s="8"/>
      <c r="J73" s="8"/>
      <c r="K73" s="8"/>
      <c r="L73" s="8"/>
      <c r="M73" s="8"/>
      <c r="N73" s="8"/>
      <c r="O73" s="8"/>
      <c r="P73" s="8"/>
      <c r="Q73" s="8"/>
      <c r="R73" s="8"/>
      <c r="S73" s="8"/>
      <c r="T73" s="8"/>
      <c r="U73" s="8"/>
      <c r="V73" s="8"/>
      <c r="W73" s="8"/>
      <c r="X73" s="8"/>
    </row>
    <row r="74" spans="2:24" x14ac:dyDescent="0.25">
      <c r="B74" s="4" t="s">
        <v>47</v>
      </c>
      <c r="C74" s="33">
        <v>4</v>
      </c>
      <c r="D74" s="22">
        <f t="shared" si="3"/>
        <v>6.7340067340067337E-3</v>
      </c>
      <c r="E74" s="23">
        <v>0</v>
      </c>
      <c r="F74" s="23">
        <v>0</v>
      </c>
      <c r="G74" s="23">
        <v>0</v>
      </c>
      <c r="H74" s="24">
        <v>0</v>
      </c>
      <c r="I74" s="8"/>
      <c r="J74" s="8"/>
      <c r="K74" s="8"/>
      <c r="L74" s="8"/>
      <c r="M74" s="8"/>
      <c r="N74" s="8"/>
      <c r="O74" s="8"/>
      <c r="P74" s="8"/>
      <c r="Q74" s="8"/>
      <c r="R74" s="8"/>
      <c r="S74" s="8"/>
      <c r="T74" s="8"/>
      <c r="U74" s="8"/>
      <c r="V74" s="8"/>
      <c r="W74" s="8"/>
      <c r="X74" s="8"/>
    </row>
    <row r="75" spans="2:24" x14ac:dyDescent="0.25">
      <c r="B75" s="4" t="s">
        <v>48</v>
      </c>
      <c r="C75" s="33">
        <v>5</v>
      </c>
      <c r="D75" s="22">
        <f t="shared" si="3"/>
        <v>8.4175084175084174E-3</v>
      </c>
      <c r="E75" s="23">
        <v>0</v>
      </c>
      <c r="F75" s="23">
        <v>0</v>
      </c>
      <c r="G75" s="23">
        <v>0</v>
      </c>
      <c r="H75" s="24">
        <v>0</v>
      </c>
      <c r="I75" s="8"/>
      <c r="J75" s="8"/>
      <c r="K75" s="8"/>
      <c r="L75" s="8"/>
      <c r="M75" s="8"/>
      <c r="N75" s="8"/>
      <c r="O75" s="8"/>
      <c r="P75" s="8"/>
      <c r="Q75" s="8"/>
      <c r="R75" s="8"/>
      <c r="S75" s="8"/>
      <c r="T75" s="8"/>
      <c r="U75" s="8"/>
      <c r="V75" s="8"/>
      <c r="W75" s="8"/>
      <c r="X75" s="8"/>
    </row>
    <row r="76" spans="2:24" x14ac:dyDescent="0.25">
      <c r="B76" s="4" t="s">
        <v>49</v>
      </c>
      <c r="C76" s="17">
        <v>0</v>
      </c>
      <c r="D76" s="22">
        <f t="shared" si="3"/>
        <v>0</v>
      </c>
      <c r="E76" s="23">
        <v>0</v>
      </c>
      <c r="F76" s="23">
        <v>0</v>
      </c>
      <c r="G76" s="23">
        <v>0</v>
      </c>
      <c r="H76" s="24">
        <v>0</v>
      </c>
      <c r="I76" s="8"/>
      <c r="J76" s="8"/>
      <c r="K76" s="8"/>
      <c r="L76" s="8"/>
      <c r="M76" s="8"/>
      <c r="N76" s="8"/>
      <c r="O76" s="8"/>
      <c r="P76" s="8"/>
      <c r="Q76" s="8"/>
      <c r="R76" s="8"/>
      <c r="S76" s="8"/>
      <c r="T76" s="8"/>
      <c r="U76" s="8"/>
      <c r="V76" s="8"/>
      <c r="W76" s="8"/>
      <c r="X76" s="8"/>
    </row>
    <row r="77" spans="2:24" x14ac:dyDescent="0.25">
      <c r="B77" s="7" t="s">
        <v>50</v>
      </c>
      <c r="C77" s="34">
        <v>8</v>
      </c>
      <c r="D77" s="25">
        <f t="shared" si="3"/>
        <v>1.3468013468013467E-2</v>
      </c>
      <c r="E77" s="26">
        <v>0</v>
      </c>
      <c r="F77" s="26">
        <v>0</v>
      </c>
      <c r="G77" s="26">
        <v>0</v>
      </c>
      <c r="H77" s="27">
        <v>0</v>
      </c>
      <c r="I77" s="8"/>
      <c r="J77" s="8"/>
      <c r="K77" s="8"/>
      <c r="L77" s="8"/>
      <c r="M77" s="8"/>
      <c r="N77" s="8"/>
      <c r="O77" s="8"/>
      <c r="P77" s="8"/>
      <c r="Q77" s="8"/>
      <c r="R77" s="8"/>
      <c r="S77" s="8"/>
      <c r="T77" s="8"/>
      <c r="U77" s="8"/>
      <c r="V77" s="8"/>
      <c r="W77" s="8"/>
      <c r="X77" s="8"/>
    </row>
    <row r="78" spans="2:24" x14ac:dyDescent="0.25">
      <c r="B78" s="4" t="s">
        <v>51</v>
      </c>
      <c r="C78" s="33">
        <v>16</v>
      </c>
      <c r="D78" s="22">
        <f t="shared" ref="D78:D86" si="4">C78/$C$4</f>
        <v>7.2072072072072071E-2</v>
      </c>
      <c r="E78" s="23">
        <v>0</v>
      </c>
      <c r="F78" s="23">
        <v>0</v>
      </c>
      <c r="G78" s="23">
        <v>0</v>
      </c>
      <c r="H78" s="23">
        <v>1</v>
      </c>
      <c r="I78" s="8"/>
      <c r="J78" s="8"/>
      <c r="K78" s="8"/>
      <c r="L78" s="8"/>
      <c r="M78" s="8"/>
      <c r="N78" s="8"/>
      <c r="O78" s="8"/>
      <c r="P78" s="8"/>
      <c r="Q78" s="8"/>
      <c r="R78" s="8"/>
      <c r="S78" s="8"/>
      <c r="T78" s="8"/>
      <c r="U78" s="8"/>
      <c r="V78" s="8"/>
      <c r="W78" s="8"/>
      <c r="X78" s="8"/>
    </row>
    <row r="79" spans="2:24" x14ac:dyDescent="0.25">
      <c r="B79" s="4" t="s">
        <v>52</v>
      </c>
      <c r="C79" s="33">
        <v>4</v>
      </c>
      <c r="D79" s="22">
        <f t="shared" si="4"/>
        <v>1.8018018018018018E-2</v>
      </c>
      <c r="E79" s="23">
        <v>0</v>
      </c>
      <c r="F79" s="23">
        <v>0</v>
      </c>
      <c r="G79" s="23">
        <v>0</v>
      </c>
      <c r="H79" s="23">
        <v>0</v>
      </c>
      <c r="I79" s="8"/>
      <c r="J79" s="8"/>
      <c r="K79" s="8"/>
      <c r="L79" s="8"/>
      <c r="M79" s="8"/>
      <c r="N79" s="8"/>
      <c r="O79" s="8"/>
      <c r="P79" s="8"/>
      <c r="Q79" s="8"/>
      <c r="R79" s="8"/>
      <c r="S79" s="8"/>
      <c r="T79" s="8"/>
      <c r="U79" s="8"/>
      <c r="V79" s="8"/>
      <c r="W79" s="8"/>
      <c r="X79" s="8"/>
    </row>
    <row r="80" spans="2:24" x14ac:dyDescent="0.25">
      <c r="B80" s="4" t="s">
        <v>53</v>
      </c>
      <c r="C80" s="33">
        <v>5</v>
      </c>
      <c r="D80" s="22">
        <f t="shared" si="4"/>
        <v>2.2522522522522521E-2</v>
      </c>
      <c r="E80" s="23">
        <v>5</v>
      </c>
      <c r="F80" s="23">
        <v>4</v>
      </c>
      <c r="G80" s="23">
        <v>4</v>
      </c>
      <c r="H80" s="23">
        <v>0</v>
      </c>
      <c r="I80" s="8"/>
      <c r="J80" s="8"/>
      <c r="K80" s="8"/>
      <c r="L80" s="8"/>
      <c r="M80" s="8"/>
      <c r="N80" s="8"/>
      <c r="O80" s="8"/>
      <c r="P80" s="8"/>
      <c r="Q80" s="8"/>
      <c r="R80" s="8"/>
      <c r="S80" s="8"/>
      <c r="T80" s="8"/>
      <c r="U80" s="8"/>
      <c r="V80" s="8"/>
      <c r="W80" s="8"/>
      <c r="X80" s="8"/>
    </row>
    <row r="81" spans="2:24" x14ac:dyDescent="0.25">
      <c r="B81" s="4" t="s">
        <v>54</v>
      </c>
      <c r="C81" s="33">
        <v>2</v>
      </c>
      <c r="D81" s="22">
        <f t="shared" si="4"/>
        <v>9.0090090090090089E-3</v>
      </c>
      <c r="E81" s="23">
        <v>0</v>
      </c>
      <c r="F81" s="23">
        <v>0</v>
      </c>
      <c r="G81" s="23">
        <v>0</v>
      </c>
      <c r="H81" s="23">
        <v>0</v>
      </c>
      <c r="I81" s="8"/>
      <c r="J81" s="8"/>
      <c r="K81" s="8"/>
      <c r="L81" s="8"/>
      <c r="M81" s="8"/>
      <c r="N81" s="8"/>
      <c r="O81" s="8"/>
      <c r="P81" s="8"/>
      <c r="Q81" s="8"/>
      <c r="R81" s="8"/>
      <c r="S81" s="8"/>
      <c r="T81" s="8"/>
      <c r="U81" s="8"/>
      <c r="V81" s="8"/>
      <c r="W81" s="8"/>
      <c r="X81" s="8"/>
    </row>
    <row r="82" spans="2:24" x14ac:dyDescent="0.25">
      <c r="B82" s="4" t="s">
        <v>55</v>
      </c>
      <c r="C82" s="33">
        <v>5</v>
      </c>
      <c r="D82" s="22">
        <f t="shared" si="4"/>
        <v>2.2522522522522521E-2</v>
      </c>
      <c r="E82" s="23">
        <v>0</v>
      </c>
      <c r="F82" s="23">
        <v>0</v>
      </c>
      <c r="G82" s="23">
        <v>0</v>
      </c>
      <c r="H82" s="23">
        <v>0</v>
      </c>
      <c r="I82" s="8"/>
      <c r="J82" s="8"/>
      <c r="K82" s="8"/>
      <c r="L82" s="8"/>
      <c r="M82" s="8"/>
      <c r="N82" s="8"/>
      <c r="O82" s="8"/>
      <c r="P82" s="8"/>
      <c r="Q82" s="8"/>
      <c r="R82" s="8"/>
      <c r="S82" s="8"/>
      <c r="T82" s="8"/>
      <c r="U82" s="8"/>
      <c r="V82" s="8"/>
      <c r="W82" s="8"/>
      <c r="X82" s="8"/>
    </row>
    <row r="83" spans="2:24" x14ac:dyDescent="0.25">
      <c r="B83" s="4" t="s">
        <v>56</v>
      </c>
      <c r="C83" s="33">
        <v>3</v>
      </c>
      <c r="D83" s="22">
        <f t="shared" si="4"/>
        <v>1.3513513513513514E-2</v>
      </c>
      <c r="E83" s="23">
        <v>0</v>
      </c>
      <c r="F83" s="23">
        <v>0</v>
      </c>
      <c r="G83" s="23">
        <v>0</v>
      </c>
      <c r="H83" s="23">
        <v>3</v>
      </c>
      <c r="I83" s="8"/>
      <c r="J83" s="8"/>
      <c r="K83" s="8"/>
      <c r="L83" s="8"/>
      <c r="M83" s="8"/>
      <c r="N83" s="8"/>
      <c r="O83" s="8"/>
      <c r="P83" s="8"/>
      <c r="Q83" s="8"/>
      <c r="R83" s="8"/>
      <c r="S83" s="8"/>
      <c r="T83" s="8"/>
      <c r="U83" s="8"/>
      <c r="V83" s="8"/>
      <c r="W83" s="8"/>
      <c r="X83" s="8"/>
    </row>
    <row r="84" spans="2:24" x14ac:dyDescent="0.25">
      <c r="B84" s="4" t="s">
        <v>57</v>
      </c>
      <c r="C84" s="33">
        <v>13</v>
      </c>
      <c r="D84" s="22">
        <f t="shared" si="4"/>
        <v>5.8558558558558557E-2</v>
      </c>
      <c r="E84" s="23">
        <v>0</v>
      </c>
      <c r="F84" s="23">
        <v>0</v>
      </c>
      <c r="G84" s="23">
        <v>0</v>
      </c>
      <c r="H84" s="23">
        <v>0</v>
      </c>
      <c r="I84" s="8"/>
      <c r="J84" s="8"/>
      <c r="K84" s="8"/>
      <c r="L84" s="8"/>
      <c r="M84" s="8"/>
      <c r="N84" s="8"/>
      <c r="O84" s="8"/>
      <c r="P84" s="8"/>
      <c r="Q84" s="8"/>
      <c r="R84" s="8"/>
      <c r="S84" s="8"/>
      <c r="T84" s="8"/>
      <c r="U84" s="8"/>
      <c r="V84" s="8"/>
      <c r="W84" s="8"/>
      <c r="X84" s="8"/>
    </row>
    <row r="85" spans="2:24" x14ac:dyDescent="0.25">
      <c r="B85" s="4" t="s">
        <v>58</v>
      </c>
      <c r="C85" s="33">
        <v>13</v>
      </c>
      <c r="D85" s="22">
        <f t="shared" si="4"/>
        <v>5.8558558558558557E-2</v>
      </c>
      <c r="E85" s="23">
        <v>0</v>
      </c>
      <c r="F85" s="23">
        <v>0</v>
      </c>
      <c r="G85" s="23">
        <v>0</v>
      </c>
      <c r="H85" s="23">
        <v>12</v>
      </c>
      <c r="I85" s="8"/>
      <c r="J85" s="8"/>
      <c r="K85" s="8"/>
      <c r="L85" s="8"/>
      <c r="M85" s="8"/>
      <c r="N85" s="8"/>
      <c r="O85" s="8"/>
      <c r="P85" s="8"/>
      <c r="Q85" s="8"/>
      <c r="R85" s="8"/>
      <c r="S85" s="8"/>
      <c r="T85" s="8"/>
      <c r="U85" s="8"/>
      <c r="V85" s="8"/>
      <c r="W85" s="8"/>
      <c r="X85" s="8"/>
    </row>
    <row r="86" spans="2:24" x14ac:dyDescent="0.25">
      <c r="B86" s="4" t="s">
        <v>59</v>
      </c>
      <c r="C86" s="33">
        <v>2</v>
      </c>
      <c r="D86" s="22">
        <f t="shared" si="4"/>
        <v>9.0090090090090089E-3</v>
      </c>
      <c r="E86" s="23">
        <v>0</v>
      </c>
      <c r="F86" s="23">
        <v>0</v>
      </c>
      <c r="G86" s="23">
        <v>0</v>
      </c>
      <c r="H86" s="23">
        <v>0</v>
      </c>
      <c r="I86" s="8"/>
      <c r="J86" s="8"/>
      <c r="K86" s="8"/>
      <c r="L86" s="8"/>
      <c r="M86" s="8"/>
      <c r="N86" s="8"/>
      <c r="O86" s="8"/>
      <c r="P86" s="8"/>
      <c r="Q86" s="8"/>
      <c r="R86" s="8"/>
      <c r="S86" s="8"/>
      <c r="T86" s="8"/>
      <c r="U86" s="8"/>
      <c r="V86" s="8"/>
      <c r="W86" s="8"/>
      <c r="X86" s="8"/>
    </row>
    <row r="87" spans="2:24" x14ac:dyDescent="0.25">
      <c r="B87" s="4"/>
      <c r="C87" s="4"/>
      <c r="D87" s="22"/>
      <c r="E87" s="23"/>
      <c r="F87" s="23"/>
      <c r="G87" s="23"/>
      <c r="H87" s="23"/>
      <c r="I87" s="8"/>
      <c r="J87" s="8"/>
      <c r="K87" s="8"/>
      <c r="L87" s="8"/>
      <c r="M87" s="8"/>
      <c r="N87" s="8"/>
      <c r="O87" s="8"/>
      <c r="P87" s="8"/>
      <c r="Q87" s="8"/>
      <c r="R87" s="8"/>
      <c r="S87" s="8"/>
      <c r="T87" s="8"/>
      <c r="U87" s="8"/>
      <c r="V87" s="8"/>
      <c r="W87" s="8"/>
      <c r="X87" s="8"/>
    </row>
    <row r="88" spans="2:24" x14ac:dyDescent="0.25">
      <c r="B88" s="28" t="s">
        <v>60</v>
      </c>
      <c r="C88" s="28">
        <f>SUM(C69:C79)-C73-C74-C75-C77</f>
        <v>161</v>
      </c>
      <c r="D88" s="29"/>
      <c r="E88" s="28">
        <f>SUM(E69:E79)-E73-E74</f>
        <v>0</v>
      </c>
      <c r="F88" s="28">
        <f>SUM(F69:F79)-F73-F74</f>
        <v>0</v>
      </c>
      <c r="G88" s="28">
        <f>SUM(G69:G79)-G73-G74</f>
        <v>0</v>
      </c>
      <c r="H88" s="28">
        <f>SUM(H69:H79)-H73-H74</f>
        <v>4</v>
      </c>
      <c r="I88" s="8"/>
      <c r="J88" s="8"/>
      <c r="K88" s="8"/>
      <c r="L88" s="8"/>
      <c r="M88" s="8"/>
      <c r="N88" s="8"/>
      <c r="O88" s="8"/>
      <c r="P88" s="8"/>
      <c r="Q88" s="8"/>
      <c r="R88" s="8"/>
      <c r="S88" s="8"/>
      <c r="T88" s="8"/>
      <c r="U88" s="8"/>
      <c r="V88" s="8"/>
      <c r="W88" s="8"/>
      <c r="X88" s="8"/>
    </row>
    <row r="89" spans="2:24" x14ac:dyDescent="0.25">
      <c r="B89" s="28" t="s">
        <v>61</v>
      </c>
      <c r="C89" s="28">
        <f>C73</f>
        <v>1</v>
      </c>
      <c r="D89" s="29"/>
      <c r="E89" s="28">
        <f t="shared" ref="E89:H90" si="5">E73</f>
        <v>0</v>
      </c>
      <c r="F89" s="28">
        <f t="shared" si="5"/>
        <v>0</v>
      </c>
      <c r="G89" s="28">
        <f t="shared" si="5"/>
        <v>0</v>
      </c>
      <c r="H89" s="28">
        <f t="shared" si="5"/>
        <v>0</v>
      </c>
      <c r="I89" s="8"/>
      <c r="J89" s="8"/>
      <c r="K89" s="8"/>
      <c r="L89" s="8"/>
      <c r="M89" s="8"/>
      <c r="N89" s="8"/>
      <c r="O89" s="8"/>
      <c r="P89" s="8"/>
      <c r="Q89" s="8"/>
      <c r="R89" s="8"/>
      <c r="S89" s="8"/>
      <c r="T89" s="8"/>
      <c r="U89" s="8"/>
      <c r="V89" s="8"/>
      <c r="W89" s="8"/>
      <c r="X89" s="8"/>
    </row>
    <row r="90" spans="2:24" x14ac:dyDescent="0.25">
      <c r="B90" s="28" t="s">
        <v>69</v>
      </c>
      <c r="C90" s="28">
        <f>C74</f>
        <v>4</v>
      </c>
      <c r="D90" s="29"/>
      <c r="E90" s="28">
        <f t="shared" si="5"/>
        <v>0</v>
      </c>
      <c r="F90" s="28">
        <f t="shared" si="5"/>
        <v>0</v>
      </c>
      <c r="G90" s="28">
        <f t="shared" si="5"/>
        <v>0</v>
      </c>
      <c r="H90" s="28">
        <f t="shared" si="5"/>
        <v>0</v>
      </c>
      <c r="I90" s="8"/>
      <c r="J90" s="8"/>
      <c r="K90" s="8"/>
      <c r="L90" s="8"/>
      <c r="M90" s="8"/>
      <c r="N90" s="8"/>
      <c r="O90" s="8"/>
      <c r="P90" s="8"/>
      <c r="Q90" s="8"/>
      <c r="R90" s="8"/>
      <c r="S90" s="8"/>
      <c r="T90" s="8"/>
      <c r="U90" s="8"/>
      <c r="V90" s="8"/>
      <c r="W90" s="8"/>
      <c r="X90" s="8"/>
    </row>
    <row r="91" spans="2:24" x14ac:dyDescent="0.25">
      <c r="B91" s="28" t="s">
        <v>63</v>
      </c>
      <c r="C91" s="28">
        <f>C75</f>
        <v>5</v>
      </c>
      <c r="D91" s="29"/>
      <c r="E91" s="28">
        <f>E74</f>
        <v>0</v>
      </c>
      <c r="F91" s="28">
        <f>F74</f>
        <v>0</v>
      </c>
      <c r="G91" s="28">
        <f>G74</f>
        <v>0</v>
      </c>
      <c r="H91" s="28">
        <f>H74</f>
        <v>0</v>
      </c>
      <c r="I91" s="8"/>
      <c r="J91" s="8"/>
      <c r="K91" s="8"/>
      <c r="L91" s="8"/>
      <c r="M91" s="8"/>
      <c r="N91" s="8"/>
      <c r="O91" s="8"/>
      <c r="P91" s="8"/>
      <c r="Q91" s="8"/>
      <c r="R91" s="8"/>
      <c r="S91" s="8"/>
      <c r="T91" s="8"/>
      <c r="U91" s="8"/>
      <c r="V91" s="8"/>
      <c r="W91" s="8"/>
      <c r="X91" s="8"/>
    </row>
    <row r="92" spans="2:24" x14ac:dyDescent="0.25">
      <c r="B92" s="28" t="s">
        <v>65</v>
      </c>
      <c r="C92" s="28">
        <f>C77</f>
        <v>8</v>
      </c>
      <c r="D92" s="29"/>
      <c r="E92" s="35">
        <f>E77</f>
        <v>0</v>
      </c>
      <c r="F92" s="35">
        <f>F77</f>
        <v>0</v>
      </c>
      <c r="G92" s="35">
        <f>G77</f>
        <v>0</v>
      </c>
      <c r="H92" s="35">
        <f>H77</f>
        <v>0</v>
      </c>
      <c r="I92" s="8"/>
      <c r="J92" s="8"/>
      <c r="K92" s="8"/>
      <c r="L92" s="8"/>
      <c r="M92" s="8"/>
      <c r="N92" s="8"/>
      <c r="O92" s="8"/>
      <c r="P92" s="8"/>
      <c r="Q92" s="8"/>
      <c r="R92" s="8"/>
      <c r="S92" s="8"/>
      <c r="T92" s="8"/>
      <c r="U92" s="8"/>
      <c r="V92" s="8"/>
      <c r="W92" s="8"/>
      <c r="X92" s="8"/>
    </row>
    <row r="93" spans="2:24" x14ac:dyDescent="0.25">
      <c r="B93" s="28" t="s">
        <v>66</v>
      </c>
      <c r="C93" s="28">
        <f>SUM(C82:C85)</f>
        <v>34</v>
      </c>
      <c r="D93" s="29"/>
      <c r="E93" s="28">
        <f>E75</f>
        <v>0</v>
      </c>
      <c r="F93" s="28">
        <f>F75</f>
        <v>0</v>
      </c>
      <c r="G93" s="28">
        <f>G75</f>
        <v>0</v>
      </c>
      <c r="H93" s="28">
        <f>H75</f>
        <v>0</v>
      </c>
      <c r="I93" s="8"/>
      <c r="J93" s="8"/>
      <c r="K93" s="8"/>
      <c r="L93" s="8"/>
      <c r="M93" s="8"/>
      <c r="N93" s="8"/>
      <c r="O93" s="8"/>
      <c r="P93" s="8"/>
      <c r="Q93" s="8"/>
      <c r="R93" s="8"/>
      <c r="S93" s="8"/>
      <c r="T93" s="8"/>
      <c r="U93" s="8"/>
      <c r="V93" s="8"/>
      <c r="W93" s="8"/>
      <c r="X93" s="8"/>
    </row>
    <row r="94" spans="2:24" x14ac:dyDescent="0.25">
      <c r="B94" s="4"/>
      <c r="C94" s="4"/>
      <c r="D94" s="22"/>
      <c r="E94" s="23"/>
      <c r="F94" s="23"/>
      <c r="G94" s="23"/>
      <c r="H94" s="23"/>
      <c r="I94" s="8"/>
      <c r="J94" s="8"/>
      <c r="K94" s="8"/>
      <c r="L94" s="8"/>
      <c r="M94" s="8"/>
      <c r="N94" s="8"/>
      <c r="O94" s="8"/>
      <c r="P94" s="8"/>
      <c r="Q94" s="8"/>
      <c r="R94" s="8"/>
      <c r="S94" s="8"/>
      <c r="T94" s="8"/>
      <c r="U94" s="8"/>
      <c r="V94" s="8"/>
      <c r="W94" s="8"/>
      <c r="X94" s="8"/>
    </row>
    <row r="95" spans="2:24" x14ac:dyDescent="0.25">
      <c r="B95" s="9" t="s">
        <v>67</v>
      </c>
      <c r="C95" s="9"/>
      <c r="D95" s="31"/>
      <c r="E95" s="32"/>
      <c r="F95" s="32"/>
      <c r="G95" s="23"/>
      <c r="H95" s="23"/>
      <c r="I95" s="8"/>
      <c r="J95" s="8"/>
      <c r="K95" s="8"/>
      <c r="L95" s="8"/>
      <c r="M95" s="8"/>
      <c r="N95" s="8"/>
      <c r="O95" s="8"/>
      <c r="P95" s="8"/>
      <c r="Q95" s="8"/>
      <c r="R95" s="8"/>
      <c r="S95" s="8"/>
      <c r="T95" s="8"/>
      <c r="U95" s="8"/>
      <c r="V95" s="8"/>
      <c r="W95" s="8"/>
      <c r="X95" s="8"/>
    </row>
    <row r="96" spans="2:24" x14ac:dyDescent="0.25">
      <c r="B96" s="9"/>
      <c r="C96" s="9"/>
      <c r="D96" s="31"/>
      <c r="E96" s="32"/>
      <c r="F96" s="32"/>
      <c r="G96" s="23"/>
      <c r="H96" s="23"/>
      <c r="I96" s="8"/>
      <c r="J96" s="8"/>
      <c r="K96" s="8"/>
      <c r="L96" s="8"/>
      <c r="M96" s="8"/>
      <c r="N96" s="8"/>
      <c r="O96" s="8"/>
      <c r="P96" s="8"/>
      <c r="Q96" s="8"/>
      <c r="R96" s="8"/>
      <c r="S96" s="8"/>
      <c r="T96" s="8"/>
      <c r="U96" s="8"/>
      <c r="V96" s="8"/>
      <c r="W96" s="8"/>
      <c r="X96" s="8"/>
    </row>
    <row r="97" spans="2:24" x14ac:dyDescent="0.25">
      <c r="B97" s="9"/>
      <c r="C97" s="9"/>
      <c r="D97" s="31"/>
      <c r="E97" s="32"/>
      <c r="F97" s="32"/>
      <c r="G97" s="23"/>
      <c r="H97" s="23"/>
      <c r="I97" s="8"/>
      <c r="J97" s="8"/>
      <c r="K97" s="8"/>
      <c r="L97" s="8"/>
      <c r="M97" s="8"/>
      <c r="N97" s="8"/>
      <c r="O97" s="8"/>
      <c r="P97" s="8"/>
      <c r="Q97" s="8"/>
      <c r="R97" s="8"/>
      <c r="S97" s="8"/>
      <c r="T97" s="8"/>
      <c r="U97" s="8"/>
      <c r="V97" s="8"/>
      <c r="W97" s="8"/>
      <c r="X97" s="8"/>
    </row>
    <row r="98" spans="2:24" x14ac:dyDescent="0.25">
      <c r="B98" s="9" t="s">
        <v>9</v>
      </c>
      <c r="C98" s="4"/>
      <c r="D98" s="22"/>
      <c r="E98" s="23"/>
      <c r="F98" s="23"/>
      <c r="G98" s="23"/>
      <c r="H98" s="23"/>
      <c r="I98" s="8"/>
      <c r="J98" s="8"/>
      <c r="K98" s="8"/>
      <c r="L98" s="8"/>
      <c r="M98" s="8"/>
      <c r="N98" s="8"/>
      <c r="O98" s="8"/>
      <c r="P98" s="8"/>
      <c r="Q98" s="8"/>
      <c r="R98" s="8"/>
      <c r="S98" s="8"/>
      <c r="T98" s="8"/>
      <c r="U98" s="8"/>
      <c r="V98" s="8"/>
      <c r="W98" s="8"/>
      <c r="X98" s="8"/>
    </row>
    <row r="99" spans="2:24" x14ac:dyDescent="0.25">
      <c r="B99" s="4"/>
      <c r="C99" s="4"/>
      <c r="D99" s="22"/>
      <c r="E99" s="23"/>
      <c r="F99" s="23"/>
      <c r="G99" s="23"/>
      <c r="H99" s="23"/>
      <c r="I99" s="8"/>
      <c r="J99" s="8"/>
      <c r="K99" s="8"/>
      <c r="L99" s="8"/>
      <c r="M99" s="8"/>
      <c r="N99" s="8"/>
      <c r="O99" s="8"/>
      <c r="P99" s="8"/>
      <c r="Q99" s="8"/>
      <c r="R99" s="8"/>
      <c r="S99" s="8"/>
      <c r="T99" s="8"/>
      <c r="U99" s="8"/>
      <c r="V99" s="8"/>
      <c r="W99" s="8"/>
      <c r="X99" s="8"/>
    </row>
    <row r="100" spans="2:24" x14ac:dyDescent="0.25">
      <c r="B100" s="4" t="s">
        <v>35</v>
      </c>
      <c r="C100" s="4" t="s">
        <v>36</v>
      </c>
      <c r="D100" s="4" t="s">
        <v>37</v>
      </c>
      <c r="E100" s="4" t="s">
        <v>38</v>
      </c>
      <c r="F100" s="4" t="s">
        <v>39</v>
      </c>
      <c r="G100" s="4" t="s">
        <v>40</v>
      </c>
      <c r="H100" s="4" t="s">
        <v>41</v>
      </c>
      <c r="I100" s="8"/>
      <c r="J100" s="8"/>
      <c r="K100" s="8"/>
      <c r="L100" s="8"/>
      <c r="M100" s="8"/>
      <c r="N100" s="8"/>
      <c r="O100" s="8"/>
      <c r="P100" s="8"/>
      <c r="Q100" s="8"/>
      <c r="R100" s="8"/>
      <c r="S100" s="8"/>
      <c r="T100" s="8"/>
      <c r="U100" s="8"/>
      <c r="V100" s="8"/>
      <c r="W100" s="8"/>
      <c r="X100" s="8"/>
    </row>
    <row r="101" spans="2:24" x14ac:dyDescent="0.25">
      <c r="B101" s="4"/>
      <c r="C101" s="4"/>
      <c r="D101" s="22"/>
      <c r="E101" s="23"/>
      <c r="F101" s="23"/>
      <c r="G101" s="23"/>
      <c r="H101" s="23"/>
      <c r="I101" s="8"/>
      <c r="J101" s="8"/>
      <c r="K101" s="8"/>
      <c r="L101" s="8"/>
      <c r="M101" s="8"/>
      <c r="N101" s="8"/>
      <c r="O101" s="8"/>
      <c r="P101" s="8"/>
      <c r="Q101" s="8"/>
      <c r="R101" s="8"/>
      <c r="S101" s="8"/>
      <c r="T101" s="8"/>
      <c r="U101" s="8"/>
      <c r="V101" s="8"/>
      <c r="W101" s="8"/>
      <c r="X101" s="8"/>
    </row>
    <row r="102" spans="2:24" x14ac:dyDescent="0.25">
      <c r="B102" s="4" t="s">
        <v>42</v>
      </c>
      <c r="C102" s="4">
        <v>1</v>
      </c>
      <c r="D102" s="22">
        <f>C102/$C$5</f>
        <v>0.33333333333333331</v>
      </c>
      <c r="E102" s="23">
        <v>0</v>
      </c>
      <c r="F102" s="23">
        <v>0</v>
      </c>
      <c r="G102" s="23">
        <v>0</v>
      </c>
      <c r="H102" s="23">
        <v>0</v>
      </c>
      <c r="I102" s="8"/>
      <c r="J102" s="8"/>
      <c r="K102" s="8"/>
      <c r="L102" s="8"/>
      <c r="M102" s="8"/>
      <c r="N102" s="8"/>
      <c r="O102" s="8"/>
      <c r="P102" s="8"/>
      <c r="Q102" s="8"/>
      <c r="R102" s="8"/>
      <c r="S102" s="8"/>
      <c r="T102" s="8"/>
      <c r="U102" s="8"/>
      <c r="V102" s="8"/>
      <c r="W102" s="8"/>
      <c r="X102" s="8"/>
    </row>
    <row r="103" spans="2:24" x14ac:dyDescent="0.25">
      <c r="B103" s="4" t="s">
        <v>48</v>
      </c>
      <c r="C103" s="4">
        <v>2</v>
      </c>
      <c r="D103" s="22">
        <f>C103/$C$5</f>
        <v>0.66666666666666663</v>
      </c>
      <c r="E103" s="23">
        <v>0</v>
      </c>
      <c r="F103" s="23">
        <v>0</v>
      </c>
      <c r="G103" s="23">
        <v>0</v>
      </c>
      <c r="H103" s="23">
        <v>0</v>
      </c>
      <c r="I103" s="8"/>
      <c r="J103" s="8"/>
      <c r="K103" s="8"/>
      <c r="L103" s="8"/>
      <c r="M103" s="8"/>
      <c r="N103" s="8"/>
      <c r="O103" s="8"/>
      <c r="P103" s="8"/>
      <c r="Q103" s="8"/>
      <c r="R103" s="8"/>
      <c r="S103" s="8"/>
      <c r="T103" s="8"/>
      <c r="U103" s="8"/>
      <c r="V103" s="8"/>
      <c r="W103" s="8"/>
      <c r="X103" s="8"/>
    </row>
    <row r="104" spans="2:24" x14ac:dyDescent="0.25">
      <c r="B104" s="4"/>
      <c r="C104" s="4"/>
      <c r="D104" s="22"/>
      <c r="E104" s="23"/>
      <c r="F104" s="23"/>
      <c r="G104" s="23"/>
      <c r="H104" s="23"/>
      <c r="I104" s="8"/>
      <c r="J104" s="8"/>
      <c r="K104" s="8"/>
      <c r="L104" s="8"/>
      <c r="M104" s="8"/>
      <c r="N104" s="8"/>
      <c r="O104" s="8"/>
      <c r="P104" s="8"/>
      <c r="Q104" s="8"/>
      <c r="R104" s="8"/>
      <c r="S104" s="8"/>
      <c r="T104" s="8"/>
      <c r="U104" s="8"/>
      <c r="V104" s="8"/>
      <c r="W104" s="8"/>
      <c r="X104" s="8"/>
    </row>
    <row r="105" spans="2:24" x14ac:dyDescent="0.25">
      <c r="B105" s="28" t="s">
        <v>60</v>
      </c>
      <c r="C105" s="28">
        <f>SUM(C95:C103)</f>
        <v>3</v>
      </c>
      <c r="D105" s="29"/>
      <c r="E105" s="28">
        <f t="shared" ref="E105:H105" si="6">SUM(E95:E103)</f>
        <v>0</v>
      </c>
      <c r="F105" s="28">
        <f t="shared" si="6"/>
        <v>0</v>
      </c>
      <c r="G105" s="28">
        <f t="shared" si="6"/>
        <v>0</v>
      </c>
      <c r="H105" s="28">
        <f t="shared" si="6"/>
        <v>0</v>
      </c>
      <c r="I105" s="8"/>
      <c r="J105" s="8"/>
      <c r="K105" s="8"/>
      <c r="L105" s="8"/>
      <c r="M105" s="8"/>
      <c r="N105" s="8"/>
      <c r="O105" s="8"/>
      <c r="P105" s="8"/>
      <c r="Q105" s="8"/>
      <c r="R105" s="8"/>
      <c r="S105" s="8"/>
      <c r="T105" s="8"/>
      <c r="U105" s="8"/>
      <c r="V105" s="8"/>
      <c r="W105" s="8"/>
      <c r="X105" s="8"/>
    </row>
    <row r="106" spans="2:24" x14ac:dyDescent="0.25">
      <c r="B106" s="28" t="s">
        <v>63</v>
      </c>
      <c r="C106" s="28">
        <f>C103</f>
        <v>2</v>
      </c>
      <c r="D106" s="29"/>
      <c r="E106" s="28">
        <f t="shared" ref="E106:H107" si="7">E103</f>
        <v>0</v>
      </c>
      <c r="F106" s="28">
        <f t="shared" si="7"/>
        <v>0</v>
      </c>
      <c r="G106" s="28">
        <f t="shared" si="7"/>
        <v>0</v>
      </c>
      <c r="H106" s="28">
        <f t="shared" si="7"/>
        <v>0</v>
      </c>
      <c r="I106" s="8"/>
      <c r="J106" s="8"/>
      <c r="K106" s="8"/>
      <c r="L106" s="8"/>
      <c r="M106" s="8"/>
      <c r="N106" s="8"/>
      <c r="O106" s="8"/>
      <c r="P106" s="8"/>
      <c r="Q106" s="8"/>
      <c r="R106" s="8"/>
      <c r="S106" s="8"/>
      <c r="T106" s="8"/>
      <c r="U106" s="8"/>
      <c r="V106" s="8"/>
      <c r="W106" s="8"/>
      <c r="X106" s="8"/>
    </row>
    <row r="107" spans="2:24" x14ac:dyDescent="0.25">
      <c r="B107" s="28" t="s">
        <v>70</v>
      </c>
      <c r="C107" s="28">
        <f>C104</f>
        <v>0</v>
      </c>
      <c r="D107" s="29"/>
      <c r="E107" s="28">
        <f t="shared" si="7"/>
        <v>0</v>
      </c>
      <c r="F107" s="28">
        <f t="shared" si="7"/>
        <v>0</v>
      </c>
      <c r="G107" s="28">
        <f t="shared" si="7"/>
        <v>0</v>
      </c>
      <c r="H107" s="28">
        <f t="shared" si="7"/>
        <v>0</v>
      </c>
      <c r="I107" s="8"/>
      <c r="J107" s="8"/>
      <c r="K107" s="8"/>
      <c r="L107" s="8"/>
      <c r="M107" s="8"/>
      <c r="N107" s="8"/>
      <c r="O107" s="8"/>
      <c r="P107" s="8"/>
      <c r="Q107" s="8"/>
      <c r="R107" s="8"/>
      <c r="S107" s="8"/>
      <c r="T107" s="8"/>
      <c r="U107" s="8"/>
      <c r="V107" s="8"/>
      <c r="W107" s="8"/>
      <c r="X107" s="8"/>
    </row>
    <row r="108" spans="2:24" x14ac:dyDescent="0.25">
      <c r="B108" s="4"/>
      <c r="C108" s="4"/>
      <c r="D108" s="4"/>
      <c r="E108" s="23"/>
      <c r="F108" s="23"/>
      <c r="G108" s="23"/>
      <c r="H108" s="23"/>
      <c r="I108" s="8"/>
      <c r="J108" s="8"/>
      <c r="K108" s="8"/>
      <c r="L108" s="8"/>
      <c r="M108" s="8"/>
      <c r="N108" s="8"/>
      <c r="O108" s="8"/>
      <c r="P108" s="8"/>
      <c r="Q108" s="8"/>
      <c r="R108" s="8"/>
      <c r="S108" s="8"/>
      <c r="T108" s="8"/>
      <c r="U108" s="8"/>
      <c r="V108" s="8"/>
      <c r="W108" s="8"/>
      <c r="X108" s="8"/>
    </row>
    <row r="109" spans="2:24" x14ac:dyDescent="0.25">
      <c r="B109" s="9" t="s">
        <v>71</v>
      </c>
      <c r="C109" s="4" t="s">
        <v>36</v>
      </c>
      <c r="D109" s="4" t="s">
        <v>72</v>
      </c>
      <c r="E109" s="23" t="s">
        <v>73</v>
      </c>
      <c r="F109" s="23" t="s">
        <v>74</v>
      </c>
      <c r="G109" s="23"/>
      <c r="H109" s="23"/>
      <c r="I109" s="8"/>
      <c r="J109" s="12"/>
      <c r="K109" s="8"/>
      <c r="L109" s="8"/>
      <c r="M109" s="8"/>
      <c r="N109" s="8"/>
      <c r="O109" s="8"/>
      <c r="P109" s="8"/>
      <c r="Q109" s="8"/>
      <c r="R109" s="8"/>
      <c r="S109" s="8"/>
      <c r="T109" s="8"/>
      <c r="U109" s="8"/>
      <c r="V109" s="8"/>
      <c r="W109" s="8"/>
      <c r="X109" s="8"/>
    </row>
    <row r="110" spans="2:24" x14ac:dyDescent="0.25">
      <c r="B110" s="4"/>
      <c r="C110" s="4"/>
      <c r="D110" s="22"/>
      <c r="E110" s="23"/>
      <c r="F110" s="23"/>
      <c r="G110" s="23"/>
      <c r="H110" s="23"/>
      <c r="I110" s="8"/>
      <c r="J110" s="4"/>
      <c r="K110" s="8"/>
      <c r="L110" s="36"/>
      <c r="M110" s="8"/>
      <c r="N110" s="8"/>
      <c r="O110" s="8"/>
      <c r="P110" s="8"/>
      <c r="Q110" s="8"/>
      <c r="R110" s="8"/>
      <c r="S110" s="8"/>
      <c r="T110" s="8"/>
      <c r="U110" s="8"/>
      <c r="V110" s="8"/>
      <c r="W110" s="8"/>
      <c r="X110" s="8"/>
    </row>
    <row r="111" spans="2:24" x14ac:dyDescent="0.25">
      <c r="B111" s="4" t="s">
        <v>42</v>
      </c>
      <c r="C111" s="4">
        <f>C35+C69+C102</f>
        <v>224</v>
      </c>
      <c r="D111" s="22">
        <f>C111/SUM($C$3:$C$5)</f>
        <v>0.27350427350427353</v>
      </c>
      <c r="E111" s="23">
        <f>SUM($C$111:C111)</f>
        <v>224</v>
      </c>
      <c r="F111" s="22">
        <f>SUM($D$111:D111)</f>
        <v>0.27350427350427353</v>
      </c>
      <c r="G111" s="23" t="s">
        <v>8</v>
      </c>
      <c r="H111" s="23"/>
      <c r="I111" s="8"/>
      <c r="J111" s="4"/>
      <c r="K111" s="8"/>
      <c r="L111" s="36"/>
      <c r="M111" s="8"/>
      <c r="N111" s="8"/>
      <c r="O111" s="8"/>
      <c r="P111" s="8"/>
      <c r="Q111" s="8"/>
      <c r="R111" s="8"/>
      <c r="S111" s="8"/>
      <c r="T111" s="8"/>
      <c r="U111" s="8"/>
      <c r="V111" s="8"/>
      <c r="W111" s="8"/>
      <c r="X111" s="8"/>
    </row>
    <row r="112" spans="2:24" x14ac:dyDescent="0.25">
      <c r="B112" s="4" t="s">
        <v>43</v>
      </c>
      <c r="C112" s="4">
        <f>C36+C70</f>
        <v>19</v>
      </c>
      <c r="D112" s="22">
        <f t="shared" ref="D112:D113" si="8">C112/SUM($C$3:$C$5)</f>
        <v>2.31990231990232E-2</v>
      </c>
      <c r="E112" s="23">
        <f>SUM($C$111:C112)</f>
        <v>243</v>
      </c>
      <c r="F112" s="22">
        <f>SUM($D$111:D112)</f>
        <v>0.29670329670329676</v>
      </c>
      <c r="G112" s="23" t="s">
        <v>8</v>
      </c>
      <c r="H112" s="23"/>
      <c r="I112" s="8"/>
      <c r="J112" s="4"/>
      <c r="K112" s="8"/>
      <c r="L112" s="36"/>
      <c r="M112" s="8"/>
      <c r="N112" s="8"/>
      <c r="O112" s="8"/>
      <c r="P112" s="8"/>
      <c r="Q112" s="8"/>
      <c r="R112" s="8"/>
      <c r="S112" s="8"/>
      <c r="T112" s="8"/>
      <c r="U112" s="8"/>
      <c r="V112" s="8"/>
      <c r="W112" s="8"/>
      <c r="X112" s="8"/>
    </row>
    <row r="113" spans="2:24" x14ac:dyDescent="0.25">
      <c r="B113" s="4" t="s">
        <v>44</v>
      </c>
      <c r="C113" s="4">
        <f>C37+C71</f>
        <v>134</v>
      </c>
      <c r="D113" s="22">
        <f t="shared" si="8"/>
        <v>0.16361416361416362</v>
      </c>
      <c r="E113" s="23">
        <f>SUM($C$111:C113)</f>
        <v>377</v>
      </c>
      <c r="F113" s="22">
        <f>SUM($D$111:D113)</f>
        <v>0.46031746031746035</v>
      </c>
      <c r="G113" s="23" t="s">
        <v>8</v>
      </c>
      <c r="H113" s="23"/>
      <c r="I113" s="8"/>
      <c r="J113" s="4"/>
      <c r="K113" s="8"/>
      <c r="L113" s="36"/>
      <c r="M113" s="8"/>
      <c r="N113" s="8"/>
      <c r="O113" s="8"/>
      <c r="P113" s="8"/>
      <c r="Q113" s="8"/>
      <c r="R113" s="8"/>
      <c r="S113" s="8"/>
      <c r="T113" s="8"/>
      <c r="U113" s="8"/>
      <c r="V113" s="8"/>
      <c r="W113" s="8"/>
      <c r="X113" s="8"/>
    </row>
    <row r="114" spans="2:24" x14ac:dyDescent="0.25">
      <c r="B114" s="4" t="s">
        <v>45</v>
      </c>
      <c r="C114" s="4">
        <f>C38+C72</f>
        <v>21</v>
      </c>
      <c r="D114" s="22">
        <f t="shared" ref="D114:D116" si="9">C114/SUM($C$3:$C$5)</f>
        <v>2.564102564102564E-2</v>
      </c>
      <c r="E114" s="23">
        <f>SUM($C$111:C114)</f>
        <v>398</v>
      </c>
      <c r="F114" s="22">
        <f>SUM($D$111:D114)</f>
        <v>0.48595848595848601</v>
      </c>
      <c r="G114" s="23" t="s">
        <v>8</v>
      </c>
      <c r="H114" s="23"/>
      <c r="I114" s="8"/>
      <c r="J114" s="4"/>
      <c r="K114" s="8"/>
      <c r="L114" s="36"/>
      <c r="M114" s="8"/>
      <c r="N114" s="8"/>
      <c r="O114" s="8"/>
      <c r="P114" s="8"/>
      <c r="Q114" s="8"/>
      <c r="R114" s="8"/>
      <c r="S114" s="8"/>
      <c r="T114" s="8"/>
      <c r="U114" s="8"/>
      <c r="V114" s="8"/>
      <c r="W114" s="8"/>
      <c r="X114" s="8"/>
    </row>
    <row r="115" spans="2:24" x14ac:dyDescent="0.25">
      <c r="B115" s="4" t="s">
        <v>46</v>
      </c>
      <c r="C115" s="4">
        <f>C39+C73</f>
        <v>4</v>
      </c>
      <c r="D115" s="22">
        <f t="shared" si="9"/>
        <v>4.884004884004884E-3</v>
      </c>
      <c r="E115" s="23">
        <f>SUM($C$111:C115)</f>
        <v>402</v>
      </c>
      <c r="F115" s="22">
        <f>SUM($D$111:D115)</f>
        <v>0.49084249084249088</v>
      </c>
      <c r="G115" s="23" t="s">
        <v>8</v>
      </c>
      <c r="H115" s="23"/>
      <c r="I115" s="8"/>
      <c r="J115" s="4"/>
      <c r="K115" s="8"/>
      <c r="L115" s="36"/>
      <c r="M115" s="8"/>
      <c r="N115" s="8"/>
      <c r="O115" s="8"/>
      <c r="P115" s="8"/>
      <c r="Q115" s="8"/>
      <c r="R115" s="8"/>
      <c r="S115" s="8"/>
      <c r="T115" s="8"/>
      <c r="U115" s="8"/>
      <c r="V115" s="8"/>
      <c r="W115" s="8"/>
      <c r="X115" s="8"/>
    </row>
    <row r="116" spans="2:24" x14ac:dyDescent="0.25">
      <c r="B116" s="4" t="s">
        <v>47</v>
      </c>
      <c r="C116" s="4">
        <f>C40+C74</f>
        <v>7</v>
      </c>
      <c r="D116" s="22">
        <f t="shared" si="9"/>
        <v>8.5470085470085479E-3</v>
      </c>
      <c r="E116" s="23">
        <f>SUM($C$111:C116)</f>
        <v>409</v>
      </c>
      <c r="F116" s="22">
        <f>SUM($D$111:D116)</f>
        <v>0.49938949938949945</v>
      </c>
      <c r="G116" s="23" t="s">
        <v>8</v>
      </c>
      <c r="H116" s="23"/>
      <c r="I116" s="8"/>
      <c r="J116" s="4"/>
      <c r="K116" s="8"/>
      <c r="L116" s="36"/>
      <c r="M116" s="8"/>
      <c r="N116" s="8"/>
      <c r="O116" s="8"/>
      <c r="P116" s="8"/>
      <c r="Q116" s="8"/>
      <c r="R116" s="8"/>
      <c r="S116" s="8"/>
      <c r="T116" s="8"/>
      <c r="U116" s="8"/>
      <c r="V116" s="8"/>
      <c r="W116" s="8"/>
      <c r="X116" s="8"/>
    </row>
    <row r="117" spans="2:24" x14ac:dyDescent="0.25">
      <c r="B117" s="4" t="s">
        <v>51</v>
      </c>
      <c r="C117" s="4">
        <f>C44+C78</f>
        <v>67</v>
      </c>
      <c r="D117" s="22">
        <f>C117/SUM($C$3:$C$5)</f>
        <v>8.1807081807081808E-2</v>
      </c>
      <c r="E117" s="23">
        <f>SUM($C$111:C117)</f>
        <v>476</v>
      </c>
      <c r="F117" s="22">
        <f>SUM($D$111:D117)</f>
        <v>0.58119658119658124</v>
      </c>
      <c r="G117" s="23" t="s">
        <v>8</v>
      </c>
      <c r="H117" s="23"/>
      <c r="I117" s="8"/>
      <c r="J117" s="4"/>
      <c r="K117" s="8"/>
      <c r="L117" s="36"/>
      <c r="M117" s="8"/>
      <c r="N117" s="8"/>
      <c r="O117" s="8"/>
      <c r="P117" s="8"/>
      <c r="Q117" s="8"/>
      <c r="R117" s="8"/>
      <c r="S117" s="8"/>
      <c r="T117" s="8"/>
      <c r="U117" s="8"/>
      <c r="V117" s="8"/>
      <c r="W117" s="8"/>
      <c r="X117" s="8"/>
    </row>
    <row r="118" spans="2:24" x14ac:dyDescent="0.25">
      <c r="B118" s="4" t="s">
        <v>52</v>
      </c>
      <c r="C118" s="4">
        <f>C45+C79</f>
        <v>29</v>
      </c>
      <c r="D118" s="22">
        <f>C118/SUM($C$3:$C$5)</f>
        <v>3.5409035409035408E-2</v>
      </c>
      <c r="E118" s="23">
        <f>SUM($C$111:C118)</f>
        <v>505</v>
      </c>
      <c r="F118" s="22">
        <f>SUM($D$111:D118)</f>
        <v>0.61660561660561664</v>
      </c>
      <c r="G118" s="23" t="s">
        <v>8</v>
      </c>
      <c r="H118" s="23"/>
      <c r="I118" s="8"/>
      <c r="J118" s="4"/>
      <c r="K118" s="8"/>
      <c r="L118" s="36"/>
      <c r="M118" s="8"/>
      <c r="N118" s="8"/>
      <c r="O118" s="8"/>
      <c r="P118" s="8"/>
      <c r="Q118" s="8"/>
      <c r="R118" s="8"/>
      <c r="S118" s="8"/>
      <c r="T118" s="8"/>
      <c r="U118" s="8"/>
      <c r="V118" s="8"/>
      <c r="W118" s="8"/>
      <c r="X118" s="8"/>
    </row>
    <row r="119" spans="2:24" x14ac:dyDescent="0.25">
      <c r="B119" s="4" t="s">
        <v>53</v>
      </c>
      <c r="C119" s="4">
        <f>C46+C80</f>
        <v>26</v>
      </c>
      <c r="D119" s="22">
        <f>C119/SUM($C$3:$C$5)</f>
        <v>3.1746031746031744E-2</v>
      </c>
      <c r="E119" s="23">
        <f>SUM($C$111:C119)</f>
        <v>531</v>
      </c>
      <c r="F119" s="22">
        <f>SUM($D$111:D119)</f>
        <v>0.64835164835164838</v>
      </c>
      <c r="G119" s="23" t="s">
        <v>75</v>
      </c>
      <c r="H119" s="23"/>
      <c r="I119" s="8"/>
      <c r="J119" s="8"/>
      <c r="K119" s="8"/>
      <c r="L119" s="8"/>
      <c r="M119" s="8"/>
      <c r="N119" s="8"/>
      <c r="O119" s="8"/>
      <c r="P119" s="8"/>
      <c r="Q119" s="8"/>
      <c r="R119" s="8"/>
      <c r="S119" s="8"/>
      <c r="T119" s="8"/>
      <c r="U119" s="8"/>
      <c r="V119" s="8"/>
      <c r="W119" s="8"/>
      <c r="X119" s="8"/>
    </row>
    <row r="120" spans="2:24" x14ac:dyDescent="0.25">
      <c r="B120" s="4" t="s">
        <v>54</v>
      </c>
      <c r="C120" s="4">
        <f>C47+C81</f>
        <v>20</v>
      </c>
      <c r="D120" s="22">
        <f>C120/SUM($C$3:$C$5)</f>
        <v>2.442002442002442E-2</v>
      </c>
      <c r="E120" s="23">
        <f>SUM($C$111:C120)</f>
        <v>551</v>
      </c>
      <c r="F120" s="22">
        <f>SUM($D$111:D120)</f>
        <v>0.67277167277167282</v>
      </c>
      <c r="G120" s="23" t="s">
        <v>76</v>
      </c>
      <c r="H120" s="23"/>
      <c r="I120" s="8"/>
      <c r="J120" s="8"/>
      <c r="K120" s="8"/>
      <c r="L120" s="8"/>
      <c r="M120" s="8"/>
      <c r="N120" s="8"/>
      <c r="O120" s="8"/>
      <c r="P120" s="8"/>
      <c r="Q120" s="8"/>
      <c r="R120" s="8"/>
      <c r="S120" s="8"/>
      <c r="T120" s="8"/>
      <c r="U120" s="8"/>
      <c r="V120" s="8"/>
      <c r="W120" s="8"/>
      <c r="X120" s="8"/>
    </row>
    <row r="121" spans="2:24" x14ac:dyDescent="0.25">
      <c r="B121" s="4" t="s">
        <v>48</v>
      </c>
      <c r="C121" s="4">
        <f>C41+C75+C106</f>
        <v>25</v>
      </c>
      <c r="D121" s="22">
        <f t="shared" ref="D121:D128" si="10">C121/SUM($C$3:$C$5)</f>
        <v>3.0525030525030524E-2</v>
      </c>
      <c r="E121" s="23">
        <f>SUM($C$111:C121)</f>
        <v>576</v>
      </c>
      <c r="F121" s="22">
        <f>SUM($D$111:D121)</f>
        <v>0.70329670329670335</v>
      </c>
      <c r="G121" s="23" t="s">
        <v>8</v>
      </c>
      <c r="H121" s="23"/>
      <c r="I121" s="8"/>
      <c r="J121" s="8"/>
      <c r="K121" s="8"/>
      <c r="L121" s="8"/>
      <c r="M121" s="8"/>
      <c r="N121" s="8"/>
      <c r="O121" s="8"/>
      <c r="P121" s="8"/>
      <c r="Q121" s="8"/>
      <c r="R121" s="8"/>
      <c r="S121" s="8"/>
      <c r="T121" s="8"/>
      <c r="U121" s="8"/>
      <c r="V121" s="8"/>
      <c r="W121" s="8"/>
      <c r="X121" s="8"/>
    </row>
    <row r="122" spans="2:24" x14ac:dyDescent="0.25">
      <c r="B122" s="4" t="s">
        <v>49</v>
      </c>
      <c r="C122" s="4">
        <f>C42+C76+C107</f>
        <v>43</v>
      </c>
      <c r="D122" s="22">
        <f t="shared" si="10"/>
        <v>5.2503052503052504E-2</v>
      </c>
      <c r="E122" s="23">
        <f>SUM($C$111:C122)</f>
        <v>619</v>
      </c>
      <c r="F122" s="22">
        <f>SUM($D$111:D122)</f>
        <v>0.75579975579975589</v>
      </c>
      <c r="G122" s="23" t="s">
        <v>8</v>
      </c>
      <c r="H122" s="23"/>
      <c r="I122" s="8"/>
      <c r="J122" s="8"/>
      <c r="K122" s="8"/>
      <c r="L122" s="8"/>
      <c r="M122" s="8"/>
      <c r="N122" s="8"/>
      <c r="O122" s="8"/>
      <c r="P122" s="8"/>
      <c r="Q122" s="8"/>
      <c r="R122" s="8"/>
      <c r="S122" s="8"/>
      <c r="T122" s="8"/>
      <c r="U122" s="8"/>
      <c r="V122" s="8"/>
      <c r="W122" s="8"/>
      <c r="X122" s="8"/>
    </row>
    <row r="123" spans="2:24" x14ac:dyDescent="0.25">
      <c r="B123" s="7" t="s">
        <v>50</v>
      </c>
      <c r="C123" s="7">
        <f>C43+C77+C108</f>
        <v>14</v>
      </c>
      <c r="D123" s="25">
        <f t="shared" si="10"/>
        <v>1.7094017094017096E-2</v>
      </c>
      <c r="E123" s="26">
        <f>SUM($C$111:C123)</f>
        <v>633</v>
      </c>
      <c r="F123" s="25">
        <f>SUM($D$111:D123)</f>
        <v>0.77289377289377303</v>
      </c>
      <c r="G123" s="26" t="s">
        <v>77</v>
      </c>
      <c r="H123" s="23"/>
      <c r="I123" s="8"/>
      <c r="J123" s="8"/>
      <c r="K123" s="8"/>
      <c r="L123" s="8"/>
      <c r="M123" s="8"/>
      <c r="N123" s="8"/>
      <c r="O123" s="8"/>
      <c r="P123" s="8"/>
      <c r="Q123" s="8"/>
      <c r="R123" s="8"/>
      <c r="S123" s="8"/>
      <c r="T123" s="8"/>
      <c r="U123" s="8"/>
      <c r="V123" s="8"/>
      <c r="W123" s="8"/>
      <c r="X123" s="8"/>
    </row>
    <row r="124" spans="2:24" x14ac:dyDescent="0.25">
      <c r="B124" s="4" t="s">
        <v>55</v>
      </c>
      <c r="C124" s="4">
        <f>C48+C82</f>
        <v>19</v>
      </c>
      <c r="D124" s="22">
        <f t="shared" si="10"/>
        <v>2.31990231990232E-2</v>
      </c>
      <c r="E124" s="23">
        <f>SUM($C$111:C124)</f>
        <v>652</v>
      </c>
      <c r="F124" s="22">
        <f>SUM($D$111:D124)</f>
        <v>0.79609279609279626</v>
      </c>
      <c r="G124" s="23" t="s">
        <v>8</v>
      </c>
      <c r="H124" s="23"/>
      <c r="I124" s="8"/>
      <c r="J124" s="8"/>
      <c r="K124" s="8"/>
      <c r="L124" s="8"/>
      <c r="M124" s="8"/>
      <c r="N124" s="8"/>
      <c r="O124" s="8"/>
      <c r="P124" s="8"/>
      <c r="Q124" s="8"/>
      <c r="R124" s="8"/>
      <c r="S124" s="8"/>
      <c r="T124" s="8"/>
      <c r="U124" s="8"/>
      <c r="V124" s="8"/>
      <c r="W124" s="8"/>
      <c r="X124" s="8"/>
    </row>
    <row r="125" spans="2:24" x14ac:dyDescent="0.25">
      <c r="B125" s="4" t="s">
        <v>56</v>
      </c>
      <c r="C125" s="4">
        <f>C49+C83</f>
        <v>14</v>
      </c>
      <c r="D125" s="22">
        <f t="shared" si="10"/>
        <v>1.7094017094017096E-2</v>
      </c>
      <c r="E125" s="23">
        <f>SUM($C$111:C125)</f>
        <v>666</v>
      </c>
      <c r="F125" s="22">
        <f>SUM($D$111:D125)</f>
        <v>0.81318681318681341</v>
      </c>
      <c r="G125" s="23" t="s">
        <v>8</v>
      </c>
      <c r="H125" s="23"/>
      <c r="I125" s="8"/>
      <c r="J125" s="8"/>
      <c r="K125" s="8"/>
      <c r="L125" s="8"/>
      <c r="M125" s="8"/>
      <c r="N125" s="8"/>
      <c r="O125" s="8"/>
      <c r="P125" s="8"/>
      <c r="Q125" s="8"/>
      <c r="R125" s="8"/>
      <c r="S125" s="8"/>
      <c r="T125" s="8"/>
      <c r="U125" s="8"/>
      <c r="V125" s="8"/>
      <c r="W125" s="8"/>
      <c r="X125" s="8"/>
    </row>
    <row r="126" spans="2:24" x14ac:dyDescent="0.25">
      <c r="B126" s="4" t="s">
        <v>57</v>
      </c>
      <c r="C126" s="4">
        <f>C50+C84</f>
        <v>78</v>
      </c>
      <c r="D126" s="22">
        <f t="shared" si="10"/>
        <v>9.5238095238095233E-2</v>
      </c>
      <c r="E126" s="23">
        <f>SUM($C$111:C126)</f>
        <v>744</v>
      </c>
      <c r="F126" s="22">
        <f>SUM($D$111:D126)</f>
        <v>0.90842490842490864</v>
      </c>
      <c r="G126" s="23" t="s">
        <v>8</v>
      </c>
      <c r="H126" s="23"/>
      <c r="I126" s="8"/>
      <c r="J126" s="8"/>
      <c r="K126" s="8"/>
      <c r="L126" s="8"/>
      <c r="M126" s="8"/>
      <c r="N126" s="8"/>
      <c r="O126" s="8"/>
      <c r="P126" s="8"/>
      <c r="Q126" s="8"/>
      <c r="R126" s="8"/>
      <c r="S126" s="8"/>
      <c r="T126" s="8"/>
      <c r="U126" s="8"/>
      <c r="V126" s="8"/>
      <c r="W126" s="8"/>
      <c r="X126" s="8"/>
    </row>
    <row r="127" spans="2:24" x14ac:dyDescent="0.25">
      <c r="B127" s="4" t="s">
        <v>58</v>
      </c>
      <c r="C127" s="4">
        <f>C51+C85</f>
        <v>57</v>
      </c>
      <c r="D127" s="22">
        <f t="shared" si="10"/>
        <v>6.95970695970696E-2</v>
      </c>
      <c r="E127" s="23">
        <f>SUM($C$111:C127)</f>
        <v>801</v>
      </c>
      <c r="F127" s="22">
        <f>SUM($D$111:D127)</f>
        <v>0.97802197802197821</v>
      </c>
      <c r="G127" s="23" t="s">
        <v>8</v>
      </c>
      <c r="H127" s="23"/>
      <c r="I127" s="8"/>
      <c r="J127" s="8"/>
      <c r="K127" s="8"/>
      <c r="L127" s="8"/>
      <c r="M127" s="8"/>
      <c r="N127" s="8"/>
      <c r="O127" s="8"/>
      <c r="P127" s="8"/>
      <c r="Q127" s="8"/>
      <c r="R127" s="8"/>
      <c r="S127" s="8"/>
      <c r="T127" s="8"/>
      <c r="U127" s="8"/>
      <c r="V127" s="8"/>
      <c r="W127" s="8"/>
      <c r="X127" s="8"/>
    </row>
    <row r="128" spans="2:24" x14ac:dyDescent="0.25">
      <c r="B128" s="4" t="s">
        <v>59</v>
      </c>
      <c r="C128" s="4">
        <f>C52+C86</f>
        <v>18</v>
      </c>
      <c r="D128" s="22">
        <f t="shared" si="10"/>
        <v>2.197802197802198E-2</v>
      </c>
      <c r="E128" s="23">
        <f>SUM($C$111:C128)</f>
        <v>819</v>
      </c>
      <c r="F128" s="22">
        <f>SUM($D$111:D128)</f>
        <v>1.0000000000000002</v>
      </c>
      <c r="G128" s="23" t="s">
        <v>76</v>
      </c>
      <c r="H128" s="23"/>
      <c r="I128" s="8"/>
      <c r="J128" s="8"/>
      <c r="K128" s="8"/>
      <c r="L128" s="8"/>
      <c r="M128" s="8"/>
      <c r="N128" s="8"/>
      <c r="O128" s="8"/>
      <c r="P128" s="8"/>
      <c r="Q128" s="8"/>
      <c r="R128" s="8"/>
      <c r="S128" s="8"/>
      <c r="T128" s="8"/>
      <c r="U128" s="8"/>
      <c r="V128" s="8"/>
      <c r="W128" s="8"/>
      <c r="X128" s="8"/>
    </row>
    <row r="129" spans="2:24" x14ac:dyDescent="0.25">
      <c r="B129" s="4"/>
      <c r="C129" s="4"/>
      <c r="D129" s="22"/>
      <c r="E129" s="23"/>
      <c r="F129" s="23"/>
      <c r="G129" s="23"/>
      <c r="H129" s="23"/>
      <c r="I129" s="8"/>
      <c r="J129" s="8"/>
      <c r="K129" s="8"/>
      <c r="L129" s="8"/>
      <c r="M129" s="8"/>
      <c r="N129" s="8"/>
      <c r="O129" s="8"/>
      <c r="P129" s="8"/>
      <c r="Q129" s="8"/>
      <c r="R129" s="8"/>
      <c r="S129" s="8"/>
      <c r="T129" s="8"/>
      <c r="U129" s="8"/>
      <c r="V129" s="8"/>
      <c r="W129" s="8"/>
      <c r="X129" s="8"/>
    </row>
    <row r="130" spans="2:24" x14ac:dyDescent="0.25">
      <c r="B130" s="9" t="s">
        <v>78</v>
      </c>
      <c r="C130" s="4"/>
      <c r="D130" s="22"/>
      <c r="E130" s="23"/>
      <c r="F130" s="23"/>
      <c r="G130" s="23"/>
      <c r="H130" s="23"/>
      <c r="I130" s="8"/>
      <c r="J130" s="8"/>
      <c r="K130" s="8"/>
      <c r="L130" s="8"/>
      <c r="M130" s="8"/>
      <c r="N130" s="8"/>
      <c r="O130" s="8"/>
      <c r="P130" s="8"/>
      <c r="Q130" s="8"/>
      <c r="R130" s="8"/>
      <c r="S130" s="8"/>
      <c r="T130" s="8"/>
      <c r="U130" s="8"/>
      <c r="V130" s="8"/>
      <c r="W130" s="8"/>
      <c r="X130" s="8"/>
    </row>
    <row r="131" spans="2:24" x14ac:dyDescent="0.25">
      <c r="B131" s="4"/>
      <c r="C131" s="7"/>
      <c r="D131" s="25"/>
      <c r="E131" s="26"/>
      <c r="F131" s="26"/>
      <c r="G131" s="26"/>
      <c r="H131" s="23"/>
      <c r="I131" s="8"/>
      <c r="J131" s="8"/>
      <c r="K131" s="8"/>
      <c r="L131" s="8"/>
      <c r="M131" s="8"/>
      <c r="N131" s="8"/>
      <c r="O131" s="8"/>
      <c r="P131" s="8"/>
      <c r="Q131" s="8"/>
      <c r="R131" s="8"/>
      <c r="S131" s="8"/>
      <c r="T131" s="8"/>
      <c r="U131" s="8"/>
      <c r="V131" s="8"/>
      <c r="W131" s="8"/>
      <c r="X131" s="8"/>
    </row>
    <row r="132" spans="2:24" x14ac:dyDescent="0.25">
      <c r="B132" s="4" t="s">
        <v>79</v>
      </c>
      <c r="C132" s="7"/>
      <c r="D132" s="37"/>
      <c r="E132" s="37"/>
      <c r="F132" s="37"/>
      <c r="G132" s="37"/>
      <c r="H132" s="23"/>
      <c r="I132" s="8"/>
      <c r="J132" s="8"/>
      <c r="K132" s="8"/>
      <c r="L132" s="8"/>
      <c r="M132" s="8"/>
      <c r="N132" s="8"/>
      <c r="O132" s="8"/>
      <c r="P132" s="8"/>
      <c r="Q132" s="8"/>
      <c r="R132" s="8"/>
      <c r="S132" s="8"/>
      <c r="T132" s="8"/>
      <c r="U132" s="8"/>
      <c r="V132" s="8"/>
      <c r="W132" s="8"/>
      <c r="X132" s="8"/>
    </row>
    <row r="133" spans="2:24" x14ac:dyDescent="0.25">
      <c r="B133" s="4"/>
      <c r="C133" s="7"/>
      <c r="D133" s="7"/>
      <c r="E133" s="26"/>
      <c r="F133" s="26"/>
      <c r="G133" s="26"/>
      <c r="H133" s="23"/>
      <c r="I133" s="8"/>
      <c r="J133" s="8"/>
      <c r="K133" s="8"/>
      <c r="L133" s="8"/>
      <c r="M133" s="8"/>
      <c r="N133" s="8"/>
      <c r="O133" s="8"/>
      <c r="P133" s="8"/>
      <c r="Q133" s="8"/>
      <c r="R133" s="8"/>
      <c r="S133" s="8"/>
      <c r="T133" s="8"/>
      <c r="U133" s="8"/>
      <c r="V133" s="8"/>
      <c r="W133" s="8"/>
      <c r="X133" s="8"/>
    </row>
    <row r="134" spans="2:24" x14ac:dyDescent="0.25">
      <c r="B134" s="4" t="s">
        <v>80</v>
      </c>
      <c r="C134" s="7"/>
      <c r="D134" s="7"/>
      <c r="E134" s="26"/>
      <c r="F134" s="26"/>
      <c r="G134" s="26"/>
      <c r="H134" s="23"/>
      <c r="I134" s="8"/>
      <c r="J134" s="8"/>
      <c r="K134" s="8"/>
      <c r="L134" s="8"/>
      <c r="M134" s="8"/>
      <c r="N134" s="8"/>
      <c r="O134" s="8"/>
      <c r="P134" s="8"/>
      <c r="Q134" s="8"/>
      <c r="R134" s="8"/>
      <c r="S134" s="8"/>
      <c r="T134" s="8"/>
      <c r="U134" s="8"/>
      <c r="V134" s="8"/>
      <c r="W134" s="8"/>
      <c r="X134" s="8"/>
    </row>
    <row r="135" spans="2:24" x14ac:dyDescent="0.25">
      <c r="B135" s="4" t="s">
        <v>81</v>
      </c>
      <c r="C135" s="7"/>
      <c r="D135" s="7"/>
      <c r="E135" s="26"/>
      <c r="F135" s="26"/>
      <c r="G135" s="26"/>
      <c r="H135" s="23"/>
      <c r="I135" s="8"/>
      <c r="J135" s="8"/>
      <c r="K135" s="8"/>
      <c r="L135" s="8"/>
      <c r="M135" s="8"/>
      <c r="N135" s="8"/>
      <c r="O135" s="8"/>
      <c r="P135" s="8"/>
      <c r="Q135" s="8"/>
      <c r="R135" s="8"/>
      <c r="S135" s="8"/>
      <c r="T135" s="8"/>
      <c r="U135" s="8"/>
      <c r="V135" s="8"/>
      <c r="W135" s="8"/>
      <c r="X135" s="8"/>
    </row>
    <row r="136" spans="2:24" x14ac:dyDescent="0.25">
      <c r="B136" s="4" t="s">
        <v>82</v>
      </c>
      <c r="C136" s="13"/>
      <c r="D136" s="13"/>
      <c r="E136" s="38"/>
      <c r="F136" s="38"/>
      <c r="G136" s="38"/>
      <c r="H136" s="32"/>
      <c r="I136" s="39"/>
      <c r="J136" s="8"/>
      <c r="K136" s="8"/>
      <c r="L136" s="8"/>
      <c r="M136" s="8"/>
      <c r="N136" s="8"/>
      <c r="O136" s="8"/>
      <c r="P136" s="8"/>
      <c r="Q136" s="8"/>
      <c r="R136" s="8"/>
      <c r="S136" s="8"/>
      <c r="T136" s="8"/>
      <c r="U136" s="8"/>
      <c r="V136" s="8"/>
      <c r="W136" s="8"/>
      <c r="X136" s="8"/>
    </row>
    <row r="137" spans="2:24" x14ac:dyDescent="0.25">
      <c r="B137" s="4" t="s">
        <v>83</v>
      </c>
      <c r="C137" s="4"/>
      <c r="D137" s="4"/>
      <c r="E137" s="23"/>
      <c r="F137" s="23"/>
      <c r="G137" s="23"/>
      <c r="H137" s="23"/>
      <c r="I137" s="8"/>
      <c r="J137" s="8"/>
      <c r="K137" s="8"/>
      <c r="L137" s="8"/>
      <c r="M137" s="8"/>
      <c r="N137" s="8"/>
      <c r="O137" s="8"/>
      <c r="P137" s="8"/>
      <c r="Q137" s="8"/>
      <c r="R137" s="8"/>
      <c r="S137" s="8"/>
      <c r="T137" s="8"/>
      <c r="U137" s="8"/>
      <c r="V137" s="8"/>
      <c r="W137" s="8"/>
      <c r="X137" s="8"/>
    </row>
    <row r="138" spans="2:24" x14ac:dyDescent="0.25">
      <c r="B138" s="4" t="s">
        <v>84</v>
      </c>
      <c r="C138" s="4"/>
      <c r="D138" s="4"/>
      <c r="E138" s="23"/>
      <c r="F138" s="23"/>
      <c r="G138" s="23"/>
      <c r="H138" s="23"/>
      <c r="I138" s="8"/>
      <c r="J138" s="8"/>
      <c r="K138" s="8"/>
      <c r="L138" s="8"/>
      <c r="M138" s="8"/>
      <c r="N138" s="8"/>
      <c r="O138" s="8"/>
      <c r="P138" s="8"/>
      <c r="Q138" s="8"/>
      <c r="R138" s="8"/>
      <c r="S138" s="8"/>
      <c r="T138" s="8"/>
      <c r="U138" s="8"/>
      <c r="V138" s="8"/>
      <c r="W138" s="8"/>
      <c r="X138" s="8"/>
    </row>
    <row r="139" spans="2:24" x14ac:dyDescent="0.25">
      <c r="B139" s="4" t="s">
        <v>85</v>
      </c>
      <c r="C139" s="4"/>
      <c r="D139" s="4"/>
      <c r="E139" s="23"/>
      <c r="F139" s="23"/>
      <c r="G139" s="23"/>
      <c r="H139" s="23"/>
      <c r="I139" s="8"/>
      <c r="J139" s="8"/>
      <c r="K139" s="8"/>
      <c r="L139" s="8"/>
      <c r="M139" s="8"/>
      <c r="N139" s="8"/>
      <c r="O139" s="8"/>
      <c r="P139" s="8"/>
      <c r="Q139" s="8"/>
      <c r="R139" s="8"/>
      <c r="S139" s="8"/>
      <c r="T139" s="8"/>
      <c r="U139" s="8"/>
      <c r="V139" s="8"/>
      <c r="W139" s="8"/>
      <c r="X139" s="8"/>
    </row>
    <row r="140" spans="2:24" x14ac:dyDescent="0.25">
      <c r="B140" s="7" t="s">
        <v>86</v>
      </c>
      <c r="C140" s="4"/>
      <c r="D140" s="4"/>
      <c r="E140" s="23"/>
      <c r="F140" s="23"/>
      <c r="G140" s="23"/>
      <c r="H140" s="23"/>
      <c r="I140" s="8"/>
      <c r="J140" s="8"/>
      <c r="K140" s="8"/>
      <c r="L140" s="8"/>
      <c r="M140" s="8"/>
      <c r="N140" s="8"/>
      <c r="O140" s="8"/>
      <c r="P140" s="8"/>
      <c r="Q140" s="8"/>
      <c r="R140" s="8"/>
      <c r="S140" s="8"/>
      <c r="T140" s="8"/>
      <c r="U140" s="8"/>
      <c r="V140" s="8"/>
      <c r="W140" s="8"/>
      <c r="X140" s="8"/>
    </row>
    <row r="141" spans="2:24" x14ac:dyDescent="0.25">
      <c r="B141" s="7" t="s">
        <v>87</v>
      </c>
      <c r="C141" s="4"/>
      <c r="D141" s="4"/>
      <c r="E141" s="23"/>
      <c r="F141" s="23"/>
      <c r="G141" s="23"/>
      <c r="H141" s="23"/>
      <c r="I141" s="8"/>
      <c r="J141" s="8"/>
      <c r="K141" s="8"/>
      <c r="L141" s="8"/>
      <c r="M141" s="8"/>
      <c r="N141" s="8"/>
      <c r="O141" s="8"/>
      <c r="P141" s="8"/>
      <c r="Q141" s="8"/>
      <c r="R141" s="8"/>
      <c r="S141" s="8"/>
      <c r="T141" s="8"/>
      <c r="U141" s="8"/>
      <c r="V141" s="8"/>
      <c r="W141" s="8"/>
      <c r="X141" s="8"/>
    </row>
    <row r="142" spans="2:24" x14ac:dyDescent="0.25">
      <c r="B142" s="4" t="s">
        <v>88</v>
      </c>
      <c r="C142" s="4"/>
      <c r="D142" s="4"/>
      <c r="E142" s="23"/>
      <c r="F142" s="23"/>
      <c r="G142" s="23"/>
      <c r="H142" s="23"/>
      <c r="I142" s="8"/>
      <c r="J142" s="8"/>
      <c r="K142" s="8"/>
      <c r="L142" s="8"/>
      <c r="M142" s="8"/>
      <c r="N142" s="8"/>
      <c r="O142" s="8"/>
      <c r="P142" s="8"/>
      <c r="Q142" s="8"/>
      <c r="R142" s="8"/>
      <c r="S142" s="8"/>
      <c r="T142" s="8"/>
      <c r="U142" s="8"/>
      <c r="V142" s="8"/>
      <c r="W142" s="8"/>
      <c r="X142" s="8"/>
    </row>
    <row r="143" spans="2:24" x14ac:dyDescent="0.25">
      <c r="B143" s="4"/>
      <c r="C143" s="4"/>
      <c r="D143" s="4"/>
      <c r="E143" s="23"/>
      <c r="F143" s="23"/>
      <c r="G143" s="23"/>
      <c r="H143" s="23"/>
      <c r="I143" s="8"/>
      <c r="J143" s="8"/>
      <c r="K143" s="8"/>
      <c r="L143" s="8"/>
      <c r="M143" s="8"/>
      <c r="N143" s="8"/>
      <c r="O143" s="8"/>
      <c r="P143" s="8"/>
      <c r="Q143" s="8"/>
      <c r="R143" s="8"/>
      <c r="S143" s="8"/>
      <c r="T143" s="8"/>
      <c r="U143" s="8"/>
      <c r="V143" s="8"/>
      <c r="W143" s="8"/>
      <c r="X143" s="8"/>
    </row>
    <row r="144" spans="2:24" x14ac:dyDescent="0.25">
      <c r="B144" s="4"/>
      <c r="C144" s="4"/>
      <c r="D144" s="4"/>
      <c r="E144" s="23"/>
      <c r="F144" s="23"/>
      <c r="G144" s="23"/>
      <c r="H144" s="23"/>
      <c r="I144" s="8"/>
      <c r="J144" s="8"/>
      <c r="K144" s="8"/>
      <c r="L144" s="8"/>
      <c r="M144" s="8"/>
      <c r="N144" s="8"/>
      <c r="O144" s="8"/>
      <c r="P144" s="8"/>
      <c r="Q144" s="8"/>
      <c r="R144" s="8"/>
      <c r="S144" s="8"/>
      <c r="T144" s="8"/>
      <c r="U144" s="8"/>
      <c r="V144" s="8"/>
      <c r="W144" s="8"/>
      <c r="X144" s="8"/>
    </row>
    <row r="145" spans="2:24" x14ac:dyDescent="0.25">
      <c r="B145" s="4"/>
      <c r="C145" s="4"/>
      <c r="D145" s="4"/>
      <c r="E145" s="23"/>
      <c r="F145" s="23"/>
      <c r="G145" s="23"/>
      <c r="H145" s="23"/>
      <c r="I145" s="8"/>
      <c r="J145" s="8"/>
      <c r="K145" s="8"/>
      <c r="L145" s="8"/>
      <c r="M145" s="8"/>
      <c r="N145" s="8"/>
      <c r="O145" s="8"/>
      <c r="P145" s="8"/>
      <c r="Q145" s="8"/>
      <c r="R145" s="8"/>
      <c r="S145" s="8"/>
      <c r="T145" s="8"/>
      <c r="U145" s="8"/>
      <c r="V145" s="8"/>
      <c r="W145" s="8"/>
      <c r="X145" s="8"/>
    </row>
    <row r="146" spans="2:24" x14ac:dyDescent="0.25">
      <c r="B146" s="4"/>
      <c r="C146" s="4"/>
      <c r="D146" s="4"/>
      <c r="E146" s="23"/>
      <c r="F146" s="23"/>
      <c r="G146" s="23"/>
      <c r="H146" s="23"/>
      <c r="I146" s="8"/>
      <c r="J146" s="8"/>
      <c r="K146" s="8"/>
      <c r="L146" s="8"/>
      <c r="M146" s="8"/>
      <c r="N146" s="8"/>
      <c r="O146" s="8"/>
      <c r="P146" s="8"/>
      <c r="Q146" s="8"/>
      <c r="R146" s="8"/>
      <c r="S146" s="8"/>
      <c r="T146" s="8"/>
      <c r="U146" s="8"/>
      <c r="V146" s="8"/>
      <c r="W146" s="8"/>
      <c r="X146" s="8"/>
    </row>
    <row r="147" spans="2:24" x14ac:dyDescent="0.25">
      <c r="B147" s="4"/>
      <c r="C147" s="4"/>
      <c r="D147" s="4"/>
      <c r="E147" s="23"/>
      <c r="F147" s="23"/>
      <c r="G147" s="23"/>
      <c r="H147" s="23"/>
      <c r="I147" s="8"/>
      <c r="J147" s="8"/>
      <c r="K147" s="8"/>
      <c r="L147" s="8"/>
      <c r="M147" s="8"/>
      <c r="N147" s="8"/>
      <c r="O147" s="8"/>
      <c r="P147" s="8"/>
      <c r="Q147" s="8"/>
      <c r="R147" s="8"/>
      <c r="S147" s="8"/>
      <c r="T147" s="8"/>
      <c r="U147" s="8"/>
      <c r="V147" s="8"/>
      <c r="W147" s="8"/>
      <c r="X147" s="8"/>
    </row>
    <row r="148" spans="2:24" x14ac:dyDescent="0.25">
      <c r="B148" s="4"/>
      <c r="C148" s="4"/>
      <c r="D148" s="4"/>
      <c r="E148" s="23"/>
      <c r="F148" s="23"/>
      <c r="G148" s="23"/>
      <c r="H148" s="4"/>
      <c r="I148" s="8"/>
      <c r="J148" s="8"/>
      <c r="K148" s="8"/>
      <c r="L148" s="8"/>
      <c r="M148" s="8"/>
      <c r="N148" s="8"/>
      <c r="O148" s="8"/>
      <c r="P148" s="8"/>
      <c r="Q148" s="8"/>
      <c r="R148" s="8"/>
      <c r="S148" s="8"/>
      <c r="T148" s="8"/>
      <c r="U148" s="8"/>
      <c r="V148" s="8"/>
      <c r="W148" s="8"/>
      <c r="X148" s="8"/>
    </row>
    <row r="149" spans="2:24" x14ac:dyDescent="0.25">
      <c r="B149" s="9"/>
      <c r="C149" s="9"/>
      <c r="D149" s="9"/>
      <c r="E149" s="32"/>
      <c r="F149" s="32"/>
      <c r="G149" s="32"/>
      <c r="H149" s="9"/>
      <c r="I149" s="8"/>
      <c r="J149" s="8"/>
      <c r="K149" s="8"/>
      <c r="L149" s="8"/>
      <c r="M149" s="8"/>
      <c r="N149" s="8"/>
      <c r="O149" s="8"/>
      <c r="P149" s="8"/>
      <c r="Q149" s="8"/>
      <c r="R149" s="8"/>
      <c r="S149" s="8"/>
      <c r="T149" s="8"/>
      <c r="U149" s="8"/>
      <c r="V149" s="8"/>
      <c r="W149" s="8"/>
      <c r="X149" s="8"/>
    </row>
    <row r="150" spans="2:24" x14ac:dyDescent="0.25">
      <c r="B150" s="40"/>
      <c r="C150" s="4"/>
      <c r="D150" s="4"/>
      <c r="E150" s="23"/>
      <c r="F150" s="23"/>
      <c r="G150" s="23"/>
      <c r="H150" s="4"/>
      <c r="I150" s="8"/>
      <c r="J150" s="8"/>
      <c r="K150" s="8"/>
      <c r="L150" s="8"/>
      <c r="M150" s="8"/>
      <c r="N150" s="8"/>
      <c r="O150" s="8"/>
      <c r="P150" s="8"/>
      <c r="Q150" s="8"/>
      <c r="R150" s="8"/>
      <c r="S150" s="8"/>
      <c r="T150" s="8"/>
      <c r="U150" s="8"/>
      <c r="V150" s="8"/>
      <c r="W150" s="8"/>
      <c r="X150" s="8"/>
    </row>
    <row r="151" spans="2:24" x14ac:dyDescent="0.25">
      <c r="B151" s="4"/>
      <c r="C151" s="4"/>
      <c r="D151" s="4"/>
      <c r="E151" s="23"/>
      <c r="F151" s="23"/>
      <c r="G151" s="23"/>
      <c r="H151" s="4"/>
      <c r="I151" s="8"/>
      <c r="J151" s="8"/>
      <c r="K151" s="8"/>
      <c r="L151" s="8"/>
      <c r="M151" s="8"/>
      <c r="N151" s="8"/>
      <c r="O151" s="8"/>
      <c r="P151" s="8"/>
      <c r="Q151" s="8"/>
      <c r="R151" s="8"/>
      <c r="S151" s="8"/>
      <c r="T151" s="8"/>
      <c r="U151" s="8"/>
      <c r="V151" s="8"/>
      <c r="W151" s="8"/>
      <c r="X151" s="8"/>
    </row>
    <row r="152" spans="2:24" x14ac:dyDescent="0.25">
      <c r="B152" s="4"/>
      <c r="C152" s="4"/>
      <c r="D152" s="4"/>
      <c r="E152" s="23"/>
      <c r="F152" s="23"/>
      <c r="G152" s="23"/>
      <c r="H152" s="4"/>
      <c r="I152" s="8"/>
      <c r="J152" s="8"/>
      <c r="K152" s="8"/>
      <c r="L152" s="8"/>
      <c r="M152" s="8"/>
      <c r="N152" s="8"/>
      <c r="O152" s="8"/>
      <c r="P152" s="8"/>
      <c r="Q152" s="8"/>
      <c r="R152" s="8"/>
      <c r="S152" s="8"/>
      <c r="T152" s="8"/>
      <c r="U152" s="8"/>
      <c r="V152" s="8"/>
      <c r="W152" s="8"/>
      <c r="X152" s="8"/>
    </row>
    <row r="153" spans="2:24" x14ac:dyDescent="0.25">
      <c r="B153" s="9"/>
      <c r="C153" s="9"/>
      <c r="D153" s="9"/>
      <c r="E153" s="32"/>
      <c r="F153" s="32"/>
      <c r="G153" s="32"/>
      <c r="H153" s="9"/>
      <c r="I153" s="39"/>
      <c r="J153" s="39"/>
      <c r="K153" s="39"/>
      <c r="L153" s="39"/>
      <c r="M153" s="39"/>
      <c r="N153" s="8"/>
      <c r="O153" s="8"/>
      <c r="P153" s="8"/>
      <c r="Q153" s="8"/>
      <c r="R153" s="8"/>
      <c r="S153" s="8"/>
      <c r="T153" s="8"/>
      <c r="U153" s="8"/>
      <c r="V153" s="8"/>
      <c r="W153" s="8"/>
      <c r="X153" s="8"/>
    </row>
    <row r="154" spans="2:24" x14ac:dyDescent="0.25">
      <c r="B154" s="4"/>
      <c r="C154" s="4"/>
      <c r="D154" s="4"/>
      <c r="E154" s="4"/>
      <c r="F154" s="4"/>
      <c r="G154" s="4"/>
      <c r="H154" s="4"/>
      <c r="I154" s="8"/>
      <c r="J154" s="8"/>
      <c r="K154" s="8"/>
      <c r="L154" s="8"/>
      <c r="M154" s="8"/>
      <c r="N154" s="8"/>
      <c r="O154" s="8"/>
      <c r="P154" s="8"/>
      <c r="Q154" s="8"/>
      <c r="R154" s="8"/>
      <c r="S154" s="8"/>
      <c r="T154" s="8"/>
      <c r="U154" s="8"/>
      <c r="V154" s="8"/>
      <c r="W154" s="8"/>
      <c r="X154" s="8"/>
    </row>
    <row r="155" spans="2:24" x14ac:dyDescent="0.25">
      <c r="B155" s="4"/>
      <c r="C155" s="4"/>
      <c r="D155" s="4"/>
      <c r="E155" s="4"/>
      <c r="F155" s="4"/>
      <c r="G155" s="4"/>
      <c r="H155" s="4"/>
      <c r="I155" s="8"/>
      <c r="J155" s="8"/>
      <c r="K155" s="8"/>
      <c r="L155" s="8"/>
      <c r="M155" s="8"/>
      <c r="N155" s="8"/>
      <c r="O155" s="8"/>
      <c r="P155" s="8"/>
      <c r="Q155" s="8"/>
      <c r="R155" s="8"/>
      <c r="S155" s="8"/>
      <c r="T155" s="8"/>
      <c r="U155" s="8"/>
      <c r="V155" s="8"/>
      <c r="W155" s="8"/>
      <c r="X155" s="8"/>
    </row>
    <row r="156" spans="2:24" x14ac:dyDescent="0.25">
      <c r="B156" s="2"/>
      <c r="C156" s="2"/>
      <c r="D156" s="2"/>
      <c r="E156" s="2"/>
      <c r="F156" s="2"/>
      <c r="G156" s="2"/>
      <c r="H156" s="2"/>
    </row>
    <row r="157" spans="2:24" x14ac:dyDescent="0.25">
      <c r="B157" s="2"/>
      <c r="C157" s="2"/>
      <c r="D157" s="2"/>
      <c r="E157" s="2"/>
      <c r="F157" s="2"/>
      <c r="G157" s="2"/>
      <c r="H157" s="2"/>
    </row>
    <row r="158" spans="2:24" x14ac:dyDescent="0.25">
      <c r="B158" s="2"/>
      <c r="C158" s="2"/>
      <c r="D158" s="2"/>
      <c r="E158" s="2"/>
      <c r="F158" s="2"/>
      <c r="G158" s="2"/>
      <c r="H158" s="2"/>
    </row>
  </sheetData>
  <pageMargins left="0.25" right="0.25" top="0.75" bottom="0.75" header="0.3" footer="0.3"/>
  <pageSetup paperSize="9" scale="50"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AU793"/>
  <sheetViews>
    <sheetView topLeftCell="U1" zoomScale="60" zoomScaleNormal="60" workbookViewId="0">
      <pane ySplit="2" topLeftCell="A3" activePane="bottomLeft" state="frozen"/>
      <selection pane="bottomLeft" activeCell="V11" sqref="V11"/>
    </sheetView>
  </sheetViews>
  <sheetFormatPr defaultRowHeight="15" x14ac:dyDescent="0.25"/>
  <cols>
    <col min="1" max="1" width="13" bestFit="1" customWidth="1"/>
    <col min="2" max="2" width="16.85546875" customWidth="1"/>
    <col min="3" max="3" width="35.7109375" customWidth="1"/>
    <col min="4" max="4" width="29.140625" bestFit="1" customWidth="1"/>
    <col min="5" max="5" width="13.7109375" customWidth="1"/>
    <col min="6" max="6" width="7.5703125" customWidth="1"/>
    <col min="7" max="7" width="66.5703125" customWidth="1"/>
    <col min="8" max="8" width="36" customWidth="1"/>
    <col min="9" max="9" width="12.42578125" customWidth="1"/>
    <col min="10" max="10" width="86.28515625" customWidth="1"/>
    <col min="11" max="12" width="13.85546875" customWidth="1"/>
    <col min="13" max="13" width="73.140625" bestFit="1" customWidth="1"/>
    <col min="14" max="14" width="72.5703125" bestFit="1" customWidth="1"/>
    <col min="15" max="15" width="115.7109375" bestFit="1" customWidth="1"/>
    <col min="16" max="16" width="72.7109375" bestFit="1" customWidth="1"/>
    <col min="17" max="17" width="9.28515625" customWidth="1"/>
    <col min="18" max="18" width="11.85546875" customWidth="1"/>
    <col min="19" max="19" width="32.140625" bestFit="1" customWidth="1"/>
    <col min="20" max="20" width="100.5703125" bestFit="1" customWidth="1"/>
    <col min="21" max="21" width="12.5703125" bestFit="1" customWidth="1"/>
    <col min="22" max="22" width="255.42578125" customWidth="1"/>
  </cols>
  <sheetData>
    <row r="1" spans="1:47" x14ac:dyDescent="0.25">
      <c r="A1" s="41" t="s">
        <v>34</v>
      </c>
      <c r="B1" s="42">
        <f>SUM(Q3:Q877)</f>
        <v>539</v>
      </c>
      <c r="C1" s="41" t="s">
        <v>36</v>
      </c>
      <c r="T1" s="43" t="s">
        <v>89</v>
      </c>
      <c r="V1" s="33"/>
    </row>
    <row r="2" spans="1:47" ht="96.75" customHeight="1" x14ac:dyDescent="0.25">
      <c r="A2" s="17" t="s">
        <v>90</v>
      </c>
      <c r="B2" s="17" t="s">
        <v>91</v>
      </c>
      <c r="C2" s="17" t="s">
        <v>92</v>
      </c>
      <c r="D2" s="17" t="s">
        <v>93</v>
      </c>
      <c r="E2" s="17" t="s">
        <v>94</v>
      </c>
      <c r="F2" s="17" t="s">
        <v>95</v>
      </c>
      <c r="G2" s="17" t="s">
        <v>96</v>
      </c>
      <c r="H2" s="17" t="s">
        <v>97</v>
      </c>
      <c r="I2" s="17" t="s">
        <v>35</v>
      </c>
      <c r="J2" s="44" t="s">
        <v>98</v>
      </c>
      <c r="K2" s="109" t="s">
        <v>99</v>
      </c>
      <c r="L2" s="109"/>
      <c r="M2" s="17" t="s">
        <v>100</v>
      </c>
      <c r="N2" s="17" t="s">
        <v>101</v>
      </c>
      <c r="O2" s="17" t="s">
        <v>102</v>
      </c>
      <c r="P2" s="17" t="s">
        <v>103</v>
      </c>
      <c r="Q2" s="17" t="s">
        <v>104</v>
      </c>
      <c r="R2" s="17" t="s">
        <v>105</v>
      </c>
      <c r="S2" s="17" t="s">
        <v>106</v>
      </c>
      <c r="T2" s="17" t="s">
        <v>107</v>
      </c>
      <c r="U2" s="17" t="s">
        <v>108</v>
      </c>
      <c r="V2" s="17" t="s">
        <v>109</v>
      </c>
      <c r="W2" s="17"/>
      <c r="X2" s="17"/>
      <c r="Y2" s="17"/>
      <c r="Z2" s="17"/>
      <c r="AA2" s="2"/>
      <c r="AB2" s="2"/>
      <c r="AC2" s="2"/>
      <c r="AD2" s="2"/>
      <c r="AE2" s="2"/>
      <c r="AF2" s="2"/>
      <c r="AG2" s="2"/>
    </row>
    <row r="3" spans="1:47" x14ac:dyDescent="0.25">
      <c r="A3" s="20">
        <v>5</v>
      </c>
      <c r="B3" s="20">
        <v>146747</v>
      </c>
      <c r="C3" s="20" t="s">
        <v>110</v>
      </c>
      <c r="D3" s="20" t="s">
        <v>111</v>
      </c>
      <c r="E3" s="20"/>
      <c r="F3" s="20">
        <v>24</v>
      </c>
      <c r="G3" s="20" t="s">
        <v>112</v>
      </c>
      <c r="H3" s="20"/>
      <c r="I3" s="20" t="s">
        <v>113</v>
      </c>
      <c r="J3" s="75" t="s">
        <v>114</v>
      </c>
      <c r="K3" s="75" t="s">
        <v>115</v>
      </c>
      <c r="L3" s="75" t="s">
        <v>116</v>
      </c>
      <c r="M3" s="20" t="s">
        <v>117</v>
      </c>
      <c r="N3" s="20" t="s">
        <v>118</v>
      </c>
      <c r="O3" s="20" t="s">
        <v>119</v>
      </c>
      <c r="P3" s="20" t="s">
        <v>120</v>
      </c>
      <c r="Q3" s="20">
        <v>1</v>
      </c>
      <c r="R3" s="20" t="s">
        <v>121</v>
      </c>
      <c r="S3" s="20" t="s">
        <v>122</v>
      </c>
      <c r="T3" s="20" t="s">
        <v>123</v>
      </c>
      <c r="U3" s="66">
        <v>6360</v>
      </c>
      <c r="V3" s="20" t="s">
        <v>124</v>
      </c>
      <c r="W3" s="20"/>
      <c r="X3" s="20"/>
      <c r="Y3" s="20"/>
      <c r="Z3" s="20"/>
      <c r="AA3" s="20"/>
      <c r="AB3" s="20"/>
      <c r="AC3" s="20"/>
      <c r="AD3" s="20"/>
      <c r="AE3" s="20"/>
      <c r="AF3" s="20"/>
      <c r="AG3" s="20"/>
      <c r="AH3" s="19"/>
      <c r="AI3" s="19"/>
      <c r="AJ3" s="19"/>
      <c r="AK3" s="19"/>
      <c r="AL3" s="19"/>
      <c r="AM3" s="19"/>
      <c r="AN3" s="19"/>
      <c r="AO3" s="19"/>
      <c r="AP3" s="19"/>
      <c r="AQ3" s="19"/>
      <c r="AR3" s="19"/>
      <c r="AS3" s="19"/>
      <c r="AT3" s="19"/>
      <c r="AU3" s="19"/>
    </row>
    <row r="4" spans="1:47" x14ac:dyDescent="0.25">
      <c r="A4" s="20">
        <v>2</v>
      </c>
      <c r="B4" s="20">
        <v>1564</v>
      </c>
      <c r="C4" s="20" t="s">
        <v>110</v>
      </c>
      <c r="D4" s="20" t="s">
        <v>125</v>
      </c>
      <c r="E4" s="20"/>
      <c r="F4" s="20">
        <v>20</v>
      </c>
      <c r="G4" s="20" t="s">
        <v>126</v>
      </c>
      <c r="H4" s="20"/>
      <c r="I4" s="20">
        <v>2</v>
      </c>
      <c r="J4" s="75" t="s">
        <v>114</v>
      </c>
      <c r="K4" s="75"/>
      <c r="L4" s="75" t="s">
        <v>127</v>
      </c>
      <c r="M4" s="20" t="s">
        <v>128</v>
      </c>
      <c r="N4" s="20" t="s">
        <v>129</v>
      </c>
      <c r="O4" s="20"/>
      <c r="P4" s="20"/>
      <c r="Q4" s="20">
        <v>1</v>
      </c>
      <c r="R4" s="20" t="s">
        <v>130</v>
      </c>
      <c r="S4" s="20" t="s">
        <v>131</v>
      </c>
      <c r="T4" s="20" t="s">
        <v>3381</v>
      </c>
      <c r="U4" s="66">
        <v>5631</v>
      </c>
      <c r="V4" s="20" t="s">
        <v>132</v>
      </c>
      <c r="W4" s="20"/>
      <c r="X4" s="20"/>
      <c r="Y4" s="20"/>
      <c r="Z4" s="20"/>
      <c r="AA4" s="20"/>
      <c r="AB4" s="20"/>
      <c r="AC4" s="20"/>
      <c r="AD4" s="20"/>
      <c r="AE4" s="20"/>
      <c r="AF4" s="20"/>
      <c r="AG4" s="20"/>
      <c r="AH4" s="19"/>
      <c r="AI4" s="19"/>
      <c r="AJ4" s="19"/>
      <c r="AK4" s="19"/>
      <c r="AL4" s="19"/>
      <c r="AM4" s="19"/>
      <c r="AN4" s="19"/>
      <c r="AO4" s="19"/>
      <c r="AP4" s="19"/>
      <c r="AQ4" s="19"/>
      <c r="AR4" s="19"/>
      <c r="AS4" s="19"/>
      <c r="AT4" s="19"/>
      <c r="AU4" s="19"/>
    </row>
    <row r="5" spans="1:47" x14ac:dyDescent="0.25">
      <c r="A5" s="20">
        <v>3</v>
      </c>
      <c r="B5" s="20">
        <v>52207</v>
      </c>
      <c r="C5" s="20" t="s">
        <v>110</v>
      </c>
      <c r="D5" s="20" t="s">
        <v>133</v>
      </c>
      <c r="E5" s="20"/>
      <c r="F5" s="20">
        <v>23</v>
      </c>
      <c r="G5" s="20" t="s">
        <v>134</v>
      </c>
      <c r="H5" s="20"/>
      <c r="I5" s="20">
        <v>2</v>
      </c>
      <c r="J5" s="75" t="s">
        <v>135</v>
      </c>
      <c r="K5" s="75"/>
      <c r="L5" s="75" t="s">
        <v>136</v>
      </c>
      <c r="M5" s="20" t="s">
        <v>137</v>
      </c>
      <c r="N5" s="20" t="s">
        <v>138</v>
      </c>
      <c r="O5" s="20"/>
      <c r="P5" s="20"/>
      <c r="Q5" s="20">
        <v>1</v>
      </c>
      <c r="R5" s="20" t="s">
        <v>121</v>
      </c>
      <c r="S5" s="20" t="s">
        <v>139</v>
      </c>
      <c r="T5" s="20" t="s">
        <v>140</v>
      </c>
      <c r="U5" s="66">
        <v>6871</v>
      </c>
      <c r="V5" s="20" t="s">
        <v>141</v>
      </c>
      <c r="W5" s="20"/>
      <c r="X5" s="20"/>
      <c r="Y5" s="20"/>
      <c r="Z5" s="20"/>
      <c r="AA5" s="20"/>
      <c r="AB5" s="20"/>
      <c r="AC5" s="20"/>
      <c r="AD5" s="20"/>
      <c r="AE5" s="20"/>
      <c r="AF5" s="20"/>
      <c r="AG5" s="20"/>
      <c r="AH5" s="19"/>
      <c r="AI5" s="19"/>
      <c r="AJ5" s="19"/>
      <c r="AK5" s="19"/>
      <c r="AL5" s="19"/>
      <c r="AM5" s="19"/>
      <c r="AN5" s="19"/>
      <c r="AO5" s="19"/>
      <c r="AP5" s="19"/>
      <c r="AQ5" s="19"/>
      <c r="AR5" s="19"/>
      <c r="AS5" s="19"/>
      <c r="AT5" s="19"/>
      <c r="AU5" s="19"/>
    </row>
    <row r="6" spans="1:47" x14ac:dyDescent="0.25">
      <c r="A6" s="20">
        <v>4</v>
      </c>
      <c r="B6" s="20">
        <v>35009</v>
      </c>
      <c r="C6" s="20" t="s">
        <v>110</v>
      </c>
      <c r="D6" s="20" t="s">
        <v>142</v>
      </c>
      <c r="E6" s="20"/>
      <c r="F6" s="20">
        <v>37</v>
      </c>
      <c r="G6" s="20" t="s">
        <v>126</v>
      </c>
      <c r="H6" s="20"/>
      <c r="I6" s="20">
        <v>1</v>
      </c>
      <c r="J6" s="75" t="s">
        <v>114</v>
      </c>
      <c r="K6" s="75"/>
      <c r="L6" s="75" t="s">
        <v>127</v>
      </c>
      <c r="M6" s="20" t="s">
        <v>3382</v>
      </c>
      <c r="N6" s="20" t="s">
        <v>129</v>
      </c>
      <c r="O6" s="20"/>
      <c r="P6" s="20"/>
      <c r="Q6" s="20">
        <v>1</v>
      </c>
      <c r="R6" s="20" t="s">
        <v>121</v>
      </c>
      <c r="S6" s="20" t="s">
        <v>139</v>
      </c>
      <c r="T6" s="20" t="s">
        <v>3383</v>
      </c>
      <c r="U6" s="66">
        <v>6826</v>
      </c>
      <c r="V6" s="20" t="s">
        <v>143</v>
      </c>
      <c r="W6" s="20"/>
      <c r="X6" s="20"/>
      <c r="Y6" s="20"/>
      <c r="Z6" s="20"/>
      <c r="AA6" s="20"/>
      <c r="AB6" s="20"/>
      <c r="AC6" s="20"/>
      <c r="AD6" s="20"/>
      <c r="AE6" s="20"/>
      <c r="AF6" s="20"/>
      <c r="AG6" s="20"/>
      <c r="AH6" s="19"/>
      <c r="AI6" s="19"/>
      <c r="AJ6" s="19"/>
      <c r="AK6" s="19"/>
      <c r="AL6" s="19"/>
      <c r="AM6" s="19"/>
      <c r="AN6" s="19"/>
      <c r="AO6" s="19"/>
      <c r="AP6" s="19"/>
      <c r="AQ6" s="19"/>
      <c r="AR6" s="19"/>
      <c r="AS6" s="19"/>
      <c r="AT6" s="19"/>
      <c r="AU6" s="19"/>
    </row>
    <row r="7" spans="1:47" x14ac:dyDescent="0.25">
      <c r="A7" s="20">
        <v>1</v>
      </c>
      <c r="B7" s="20">
        <v>250755</v>
      </c>
      <c r="C7" s="20" t="s">
        <v>110</v>
      </c>
      <c r="D7" s="20" t="s">
        <v>144</v>
      </c>
      <c r="E7" s="20"/>
      <c r="F7" s="20">
        <v>21</v>
      </c>
      <c r="G7" s="20" t="s">
        <v>134</v>
      </c>
      <c r="H7" s="20"/>
      <c r="I7" s="20">
        <v>3</v>
      </c>
      <c r="J7" s="75" t="s">
        <v>135</v>
      </c>
      <c r="K7" s="75"/>
      <c r="L7" s="75" t="s">
        <v>136</v>
      </c>
      <c r="M7" s="20" t="s">
        <v>3384</v>
      </c>
      <c r="N7" s="20" t="s">
        <v>129</v>
      </c>
      <c r="O7" s="20"/>
      <c r="P7" s="20"/>
      <c r="Q7" s="20">
        <v>1</v>
      </c>
      <c r="R7" s="20" t="s">
        <v>121</v>
      </c>
      <c r="S7" s="20" t="s">
        <v>139</v>
      </c>
      <c r="T7" s="20" t="s">
        <v>145</v>
      </c>
      <c r="U7" s="66">
        <v>6888</v>
      </c>
      <c r="V7" s="20" t="s">
        <v>146</v>
      </c>
      <c r="W7" s="20"/>
      <c r="X7" s="20"/>
      <c r="Y7" s="20"/>
      <c r="Z7" s="20"/>
      <c r="AA7" s="20"/>
      <c r="AB7" s="20"/>
      <c r="AC7" s="20"/>
      <c r="AD7" s="20"/>
      <c r="AE7" s="20"/>
      <c r="AF7" s="20"/>
      <c r="AG7" s="20"/>
      <c r="AH7" s="19"/>
      <c r="AI7" s="19"/>
      <c r="AJ7" s="19"/>
      <c r="AK7" s="19"/>
      <c r="AL7" s="19"/>
      <c r="AM7" s="19"/>
      <c r="AN7" s="19"/>
      <c r="AO7" s="19"/>
      <c r="AP7" s="19"/>
      <c r="AQ7" s="19"/>
      <c r="AR7" s="19"/>
      <c r="AS7" s="19"/>
      <c r="AT7" s="19"/>
      <c r="AU7" s="19"/>
    </row>
    <row r="8" spans="1:47" x14ac:dyDescent="0.25">
      <c r="A8" s="20">
        <v>6</v>
      </c>
      <c r="B8" s="20" t="s">
        <v>147</v>
      </c>
      <c r="C8" s="20" t="s">
        <v>148</v>
      </c>
      <c r="D8" s="20" t="s">
        <v>149</v>
      </c>
      <c r="E8" s="20" t="s">
        <v>150</v>
      </c>
      <c r="F8" s="20">
        <v>23</v>
      </c>
      <c r="G8" s="20" t="s">
        <v>151</v>
      </c>
      <c r="H8" s="20" t="s">
        <v>81</v>
      </c>
      <c r="I8" s="20">
        <v>2</v>
      </c>
      <c r="J8" s="75" t="s">
        <v>114</v>
      </c>
      <c r="K8" s="75"/>
      <c r="L8" s="75" t="s">
        <v>127</v>
      </c>
      <c r="M8" s="20" t="s">
        <v>3385</v>
      </c>
      <c r="N8" s="20" t="s">
        <v>129</v>
      </c>
      <c r="O8" s="20" t="s">
        <v>152</v>
      </c>
      <c r="P8" s="20"/>
      <c r="Q8" s="20">
        <v>1</v>
      </c>
      <c r="R8" s="20" t="s">
        <v>121</v>
      </c>
      <c r="S8" s="20" t="s">
        <v>153</v>
      </c>
      <c r="T8" s="20" t="s">
        <v>3386</v>
      </c>
      <c r="U8" s="66">
        <v>6776</v>
      </c>
      <c r="V8" s="20" t="s">
        <v>154</v>
      </c>
      <c r="W8" s="20"/>
      <c r="X8" s="20"/>
      <c r="Y8" s="20"/>
      <c r="Z8" s="20"/>
      <c r="AA8" s="20"/>
      <c r="AB8" s="20"/>
      <c r="AC8" s="20"/>
      <c r="AD8" s="20"/>
      <c r="AE8" s="20"/>
      <c r="AF8" s="20"/>
      <c r="AG8" s="20"/>
      <c r="AH8" s="19"/>
      <c r="AI8" s="19"/>
      <c r="AJ8" s="19"/>
      <c r="AK8" s="19"/>
      <c r="AL8" s="19"/>
      <c r="AM8" s="19"/>
      <c r="AN8" s="19"/>
      <c r="AO8" s="19"/>
      <c r="AP8" s="19"/>
      <c r="AQ8" s="19"/>
      <c r="AR8" s="19"/>
      <c r="AS8" s="19"/>
      <c r="AT8" s="19"/>
      <c r="AU8" s="19"/>
    </row>
    <row r="9" spans="1:47" ht="30" x14ac:dyDescent="0.25">
      <c r="A9" s="20">
        <v>7</v>
      </c>
      <c r="B9" s="20" t="s">
        <v>155</v>
      </c>
      <c r="C9" s="20" t="s">
        <v>156</v>
      </c>
      <c r="D9" s="20" t="s">
        <v>157</v>
      </c>
      <c r="E9" s="20"/>
      <c r="F9" s="20">
        <v>22</v>
      </c>
      <c r="G9" s="20" t="s">
        <v>158</v>
      </c>
      <c r="H9" s="20"/>
      <c r="I9" s="20">
        <v>1</v>
      </c>
      <c r="J9" s="75" t="s">
        <v>135</v>
      </c>
      <c r="K9" s="75"/>
      <c r="L9" s="75" t="s">
        <v>116</v>
      </c>
      <c r="M9" s="20" t="s">
        <v>159</v>
      </c>
      <c r="N9" s="20" t="s">
        <v>160</v>
      </c>
      <c r="O9" s="20" t="s">
        <v>161</v>
      </c>
      <c r="P9" s="20"/>
      <c r="Q9" s="20">
        <v>1</v>
      </c>
      <c r="R9" s="20" t="s">
        <v>130</v>
      </c>
      <c r="S9" s="20" t="s">
        <v>131</v>
      </c>
      <c r="T9" s="20" t="s">
        <v>3387</v>
      </c>
      <c r="U9" s="66">
        <v>6422</v>
      </c>
      <c r="V9" s="76" t="s">
        <v>162</v>
      </c>
      <c r="W9" s="20"/>
      <c r="X9" s="20"/>
      <c r="Y9" s="20"/>
      <c r="Z9" s="20"/>
      <c r="AA9" s="20"/>
      <c r="AB9" s="20"/>
      <c r="AC9" s="20"/>
      <c r="AD9" s="20"/>
      <c r="AE9" s="20"/>
      <c r="AF9" s="20"/>
      <c r="AG9" s="20"/>
      <c r="AH9" s="19"/>
      <c r="AI9" s="19"/>
      <c r="AJ9" s="19"/>
      <c r="AK9" s="19"/>
      <c r="AL9" s="19"/>
      <c r="AM9" s="19"/>
      <c r="AN9" s="19"/>
      <c r="AO9" s="19"/>
      <c r="AP9" s="19"/>
      <c r="AQ9" s="19"/>
      <c r="AR9" s="19"/>
      <c r="AS9" s="19"/>
      <c r="AT9" s="19"/>
      <c r="AU9" s="19"/>
    </row>
    <row r="10" spans="1:47" x14ac:dyDescent="0.25">
      <c r="A10" s="20">
        <v>9</v>
      </c>
      <c r="B10" s="20">
        <v>42605</v>
      </c>
      <c r="C10" s="20" t="s">
        <v>163</v>
      </c>
      <c r="D10" s="20" t="s">
        <v>164</v>
      </c>
      <c r="E10" s="20"/>
      <c r="F10" s="20">
        <v>32</v>
      </c>
      <c r="G10" s="20" t="s">
        <v>134</v>
      </c>
      <c r="H10" s="20"/>
      <c r="I10" s="20">
        <v>1</v>
      </c>
      <c r="J10" s="75" t="s">
        <v>114</v>
      </c>
      <c r="K10" s="75"/>
      <c r="L10" s="75" t="s">
        <v>165</v>
      </c>
      <c r="M10" s="20" t="s">
        <v>166</v>
      </c>
      <c r="N10" s="20" t="s">
        <v>161</v>
      </c>
      <c r="O10" s="20" t="s">
        <v>167</v>
      </c>
      <c r="P10" s="20"/>
      <c r="Q10" s="20">
        <v>1</v>
      </c>
      <c r="R10" s="20" t="s">
        <v>130</v>
      </c>
      <c r="S10" s="20" t="s">
        <v>139</v>
      </c>
      <c r="T10" s="20" t="s">
        <v>168</v>
      </c>
      <c r="U10" s="66">
        <v>6334</v>
      </c>
      <c r="V10" s="20" t="s">
        <v>169</v>
      </c>
      <c r="W10" s="20"/>
      <c r="X10" s="20"/>
      <c r="Y10" s="20"/>
      <c r="Z10" s="20"/>
      <c r="AA10" s="20"/>
      <c r="AB10" s="20"/>
      <c r="AC10" s="20"/>
      <c r="AD10" s="20"/>
      <c r="AE10" s="20"/>
      <c r="AF10" s="20"/>
      <c r="AG10" s="20"/>
      <c r="AH10" s="19"/>
      <c r="AI10" s="19"/>
      <c r="AJ10" s="19"/>
      <c r="AK10" s="19"/>
      <c r="AL10" s="19"/>
      <c r="AM10" s="19"/>
      <c r="AN10" s="19"/>
      <c r="AO10" s="19"/>
      <c r="AP10" s="19"/>
      <c r="AQ10" s="19"/>
      <c r="AR10" s="19"/>
      <c r="AS10" s="19"/>
      <c r="AT10" s="19"/>
      <c r="AU10" s="19"/>
    </row>
    <row r="11" spans="1:47" x14ac:dyDescent="0.25">
      <c r="A11" s="20">
        <v>10</v>
      </c>
      <c r="B11" s="20" t="s">
        <v>170</v>
      </c>
      <c r="C11" s="20" t="s">
        <v>163</v>
      </c>
      <c r="D11" s="20" t="s">
        <v>125</v>
      </c>
      <c r="E11" s="20"/>
      <c r="F11" s="20">
        <v>26</v>
      </c>
      <c r="G11" s="20" t="s">
        <v>126</v>
      </c>
      <c r="H11" s="20"/>
      <c r="I11" s="20">
        <v>2</v>
      </c>
      <c r="J11" s="75" t="s">
        <v>114</v>
      </c>
      <c r="K11" s="75"/>
      <c r="L11" s="75" t="s">
        <v>136</v>
      </c>
      <c r="M11" s="20" t="s">
        <v>171</v>
      </c>
      <c r="N11" s="20" t="s">
        <v>172</v>
      </c>
      <c r="O11" s="20" t="s">
        <v>120</v>
      </c>
      <c r="P11" s="20"/>
      <c r="Q11" s="20">
        <v>1</v>
      </c>
      <c r="R11" s="20" t="s">
        <v>121</v>
      </c>
      <c r="S11" s="20" t="s">
        <v>173</v>
      </c>
      <c r="T11" s="20" t="s">
        <v>174</v>
      </c>
      <c r="U11" s="66">
        <v>6756</v>
      </c>
      <c r="V11" s="20" t="s">
        <v>175</v>
      </c>
      <c r="W11" s="20"/>
      <c r="X11" s="20"/>
      <c r="Y11" s="20"/>
      <c r="Z11" s="20"/>
      <c r="AA11" s="20"/>
      <c r="AB11" s="20"/>
      <c r="AC11" s="20"/>
      <c r="AD11" s="20"/>
      <c r="AE11" s="20"/>
      <c r="AF11" s="20"/>
      <c r="AG11" s="20"/>
      <c r="AH11" s="19"/>
      <c r="AI11" s="19"/>
      <c r="AJ11" s="19"/>
      <c r="AK11" s="19"/>
      <c r="AL11" s="19"/>
      <c r="AM11" s="19"/>
      <c r="AN11" s="19"/>
      <c r="AO11" s="19"/>
      <c r="AP11" s="19"/>
      <c r="AQ11" s="19"/>
      <c r="AR11" s="19"/>
      <c r="AS11" s="19"/>
      <c r="AT11" s="19"/>
      <c r="AU11" s="19"/>
    </row>
    <row r="12" spans="1:47" x14ac:dyDescent="0.25">
      <c r="A12" s="20">
        <v>8</v>
      </c>
      <c r="B12" s="20">
        <v>26455</v>
      </c>
      <c r="C12" s="20" t="s">
        <v>163</v>
      </c>
      <c r="D12" s="20" t="s">
        <v>668</v>
      </c>
      <c r="E12" s="20"/>
      <c r="F12" s="20">
        <v>27</v>
      </c>
      <c r="G12" s="20" t="s">
        <v>134</v>
      </c>
      <c r="H12" s="20"/>
      <c r="I12" s="20">
        <v>3</v>
      </c>
      <c r="J12" s="75" t="s">
        <v>114</v>
      </c>
      <c r="K12" s="75"/>
      <c r="L12" s="75" t="s">
        <v>127</v>
      </c>
      <c r="M12" s="20" t="s">
        <v>3388</v>
      </c>
      <c r="N12" s="20" t="s">
        <v>129</v>
      </c>
      <c r="O12" s="20"/>
      <c r="P12" s="20"/>
      <c r="Q12" s="20">
        <v>1</v>
      </c>
      <c r="R12" s="20" t="s">
        <v>121</v>
      </c>
      <c r="S12" s="20" t="s">
        <v>139</v>
      </c>
      <c r="T12" s="20" t="s">
        <v>1556</v>
      </c>
      <c r="U12" s="66">
        <v>6027</v>
      </c>
      <c r="V12" s="20" t="s">
        <v>176</v>
      </c>
      <c r="W12" s="20"/>
      <c r="X12" s="20"/>
      <c r="Y12" s="20"/>
      <c r="Z12" s="20"/>
      <c r="AA12" s="20"/>
      <c r="AB12" s="20"/>
      <c r="AC12" s="20"/>
      <c r="AD12" s="20"/>
      <c r="AE12" s="20"/>
      <c r="AF12" s="20"/>
      <c r="AG12" s="20"/>
      <c r="AH12" s="19"/>
      <c r="AI12" s="19"/>
      <c r="AJ12" s="19"/>
      <c r="AK12" s="19"/>
      <c r="AL12" s="19"/>
      <c r="AM12" s="19"/>
      <c r="AN12" s="19"/>
      <c r="AO12" s="19"/>
      <c r="AP12" s="19"/>
      <c r="AQ12" s="19"/>
      <c r="AR12" s="19"/>
      <c r="AS12" s="19"/>
      <c r="AT12" s="19"/>
      <c r="AU12" s="19"/>
    </row>
    <row r="13" spans="1:47" x14ac:dyDescent="0.25">
      <c r="A13" s="20">
        <v>11</v>
      </c>
      <c r="B13" s="20">
        <v>31431</v>
      </c>
      <c r="C13" s="20" t="s">
        <v>177</v>
      </c>
      <c r="D13" s="20" t="s">
        <v>178</v>
      </c>
      <c r="E13" s="20"/>
      <c r="F13" s="20">
        <v>19</v>
      </c>
      <c r="G13" s="20" t="s">
        <v>126</v>
      </c>
      <c r="H13" s="20"/>
      <c r="I13" s="20">
        <v>3</v>
      </c>
      <c r="J13" s="75" t="s">
        <v>135</v>
      </c>
      <c r="K13" s="75"/>
      <c r="L13" s="75" t="s">
        <v>127</v>
      </c>
      <c r="M13" s="20" t="s">
        <v>3389</v>
      </c>
      <c r="N13" s="20" t="s">
        <v>129</v>
      </c>
      <c r="O13" s="20"/>
      <c r="P13" s="20"/>
      <c r="Q13" s="20">
        <v>1</v>
      </c>
      <c r="R13" s="20" t="s">
        <v>121</v>
      </c>
      <c r="S13" s="20" t="s">
        <v>139</v>
      </c>
      <c r="T13" s="20" t="s">
        <v>3390</v>
      </c>
      <c r="U13" s="66">
        <v>6308</v>
      </c>
      <c r="V13" s="20" t="s">
        <v>179</v>
      </c>
      <c r="W13" s="20"/>
      <c r="X13" s="20"/>
      <c r="Y13" s="20"/>
      <c r="Z13" s="20"/>
      <c r="AA13" s="20"/>
      <c r="AB13" s="20"/>
      <c r="AC13" s="20"/>
      <c r="AD13" s="20"/>
      <c r="AE13" s="20"/>
      <c r="AF13" s="20"/>
      <c r="AG13" s="20"/>
      <c r="AH13" s="19"/>
      <c r="AI13" s="19"/>
      <c r="AJ13" s="19"/>
      <c r="AK13" s="19"/>
      <c r="AL13" s="19"/>
      <c r="AM13" s="19"/>
      <c r="AN13" s="19"/>
      <c r="AO13" s="19"/>
      <c r="AP13" s="19"/>
      <c r="AQ13" s="19"/>
      <c r="AR13" s="19"/>
      <c r="AS13" s="19"/>
      <c r="AT13" s="19"/>
      <c r="AU13" s="19"/>
    </row>
    <row r="14" spans="1:47" x14ac:dyDescent="0.25">
      <c r="A14" s="20">
        <v>12</v>
      </c>
      <c r="B14" s="20" t="s">
        <v>180</v>
      </c>
      <c r="C14" s="20" t="s">
        <v>177</v>
      </c>
      <c r="D14" s="20" t="s">
        <v>181</v>
      </c>
      <c r="E14" s="20"/>
      <c r="F14" s="20">
        <v>22</v>
      </c>
      <c r="G14" s="20" t="s">
        <v>126</v>
      </c>
      <c r="H14" s="20"/>
      <c r="I14" s="20">
        <v>3</v>
      </c>
      <c r="J14" s="75" t="s">
        <v>182</v>
      </c>
      <c r="K14" s="75"/>
      <c r="L14" s="75" t="s">
        <v>136</v>
      </c>
      <c r="M14" s="20" t="s">
        <v>171</v>
      </c>
      <c r="N14" s="20" t="s">
        <v>183</v>
      </c>
      <c r="O14" s="20"/>
      <c r="P14" s="20"/>
      <c r="Q14" s="20">
        <v>1</v>
      </c>
      <c r="R14" s="20" t="s">
        <v>130</v>
      </c>
      <c r="S14" s="20" t="s">
        <v>139</v>
      </c>
      <c r="T14" s="20" t="s">
        <v>3391</v>
      </c>
      <c r="U14" s="66">
        <v>6116</v>
      </c>
      <c r="V14" s="20" t="s">
        <v>184</v>
      </c>
      <c r="W14" s="20"/>
      <c r="X14" s="20"/>
      <c r="Y14" s="20"/>
      <c r="Z14" s="20"/>
      <c r="AA14" s="20"/>
      <c r="AB14" s="20"/>
      <c r="AC14" s="20"/>
      <c r="AD14" s="20"/>
      <c r="AE14" s="20"/>
      <c r="AF14" s="20"/>
      <c r="AG14" s="20"/>
      <c r="AH14" s="19"/>
      <c r="AI14" s="19"/>
      <c r="AJ14" s="19"/>
      <c r="AK14" s="19"/>
      <c r="AL14" s="19"/>
      <c r="AM14" s="19"/>
      <c r="AN14" s="19"/>
      <c r="AO14" s="19"/>
      <c r="AP14" s="19"/>
      <c r="AQ14" s="19"/>
      <c r="AR14" s="19"/>
      <c r="AS14" s="19"/>
      <c r="AT14" s="19"/>
      <c r="AU14" s="19"/>
    </row>
    <row r="15" spans="1:47" ht="30" x14ac:dyDescent="0.25">
      <c r="A15" s="20">
        <v>13</v>
      </c>
      <c r="B15" s="77" t="s">
        <v>185</v>
      </c>
      <c r="C15" s="20" t="s">
        <v>186</v>
      </c>
      <c r="D15" s="20" t="s">
        <v>125</v>
      </c>
      <c r="E15" s="20"/>
      <c r="F15" s="20">
        <v>37</v>
      </c>
      <c r="G15" s="20" t="s">
        <v>187</v>
      </c>
      <c r="H15" s="20"/>
      <c r="I15" s="20">
        <v>2</v>
      </c>
      <c r="J15" s="75" t="s">
        <v>135</v>
      </c>
      <c r="K15" s="75"/>
      <c r="L15" s="75" t="s">
        <v>127</v>
      </c>
      <c r="M15" s="20" t="s">
        <v>166</v>
      </c>
      <c r="N15" s="20" t="s">
        <v>161</v>
      </c>
      <c r="O15" s="20" t="s">
        <v>188</v>
      </c>
      <c r="P15" s="20"/>
      <c r="Q15" s="20">
        <v>1</v>
      </c>
      <c r="R15" s="20" t="s">
        <v>130</v>
      </c>
      <c r="S15" s="20" t="s">
        <v>139</v>
      </c>
      <c r="T15" s="20" t="s">
        <v>189</v>
      </c>
      <c r="U15" s="66">
        <v>6665</v>
      </c>
      <c r="V15" s="76" t="s">
        <v>190</v>
      </c>
      <c r="W15" s="20"/>
      <c r="X15" s="20"/>
      <c r="Y15" s="20"/>
      <c r="Z15" s="20"/>
      <c r="AA15" s="20"/>
      <c r="AB15" s="20"/>
      <c r="AC15" s="20"/>
      <c r="AD15" s="20"/>
      <c r="AE15" s="20"/>
      <c r="AF15" s="20"/>
      <c r="AG15" s="20"/>
      <c r="AH15" s="19"/>
      <c r="AI15" s="19"/>
      <c r="AJ15" s="19"/>
      <c r="AK15" s="19"/>
      <c r="AL15" s="19"/>
      <c r="AM15" s="19"/>
      <c r="AN15" s="19"/>
      <c r="AO15" s="19"/>
      <c r="AP15" s="19"/>
      <c r="AQ15" s="19"/>
      <c r="AR15" s="19"/>
      <c r="AS15" s="19"/>
      <c r="AT15" s="19"/>
      <c r="AU15" s="19"/>
    </row>
    <row r="16" spans="1:47" x14ac:dyDescent="0.25">
      <c r="A16" s="20">
        <v>17</v>
      </c>
      <c r="B16" s="20">
        <v>21737</v>
      </c>
      <c r="C16" s="20" t="s">
        <v>191</v>
      </c>
      <c r="D16" s="20" t="s">
        <v>192</v>
      </c>
      <c r="E16" s="20"/>
      <c r="F16" s="20">
        <v>30</v>
      </c>
      <c r="G16" s="20" t="s">
        <v>112</v>
      </c>
      <c r="H16" s="20" t="s">
        <v>193</v>
      </c>
      <c r="I16" s="20" t="s">
        <v>113</v>
      </c>
      <c r="J16" s="75" t="s">
        <v>114</v>
      </c>
      <c r="K16" s="75"/>
      <c r="L16" s="75" t="s">
        <v>127</v>
      </c>
      <c r="M16" s="20" t="s">
        <v>194</v>
      </c>
      <c r="N16" s="20"/>
      <c r="O16" s="19"/>
      <c r="P16" s="19"/>
      <c r="Q16" s="20">
        <v>1</v>
      </c>
      <c r="R16" s="20" t="s">
        <v>195</v>
      </c>
      <c r="S16" s="20" t="s">
        <v>139</v>
      </c>
      <c r="T16" s="20" t="s">
        <v>196</v>
      </c>
      <c r="U16" s="66">
        <v>5986</v>
      </c>
      <c r="V16" s="20" t="s">
        <v>197</v>
      </c>
      <c r="W16" s="20"/>
      <c r="X16" s="20"/>
      <c r="Y16" s="20"/>
      <c r="Z16" s="20"/>
      <c r="AA16" s="20"/>
      <c r="AB16" s="20"/>
      <c r="AC16" s="20"/>
      <c r="AD16" s="20"/>
      <c r="AE16" s="20"/>
      <c r="AF16" s="20"/>
      <c r="AG16" s="20"/>
      <c r="AH16" s="19"/>
      <c r="AI16" s="19"/>
      <c r="AJ16" s="19"/>
      <c r="AK16" s="19"/>
      <c r="AL16" s="19"/>
      <c r="AM16" s="19"/>
      <c r="AN16" s="19"/>
      <c r="AO16" s="19"/>
      <c r="AP16" s="19"/>
      <c r="AQ16" s="19"/>
      <c r="AR16" s="19"/>
      <c r="AS16" s="19"/>
      <c r="AT16" s="19"/>
      <c r="AU16" s="19"/>
    </row>
    <row r="17" spans="1:47" x14ac:dyDescent="0.25">
      <c r="A17" s="20">
        <v>16</v>
      </c>
      <c r="B17" s="78" t="s">
        <v>198</v>
      </c>
      <c r="C17" s="20" t="s">
        <v>191</v>
      </c>
      <c r="D17" s="20" t="s">
        <v>199</v>
      </c>
      <c r="E17" s="20"/>
      <c r="F17" s="20">
        <v>28</v>
      </c>
      <c r="G17" s="20" t="s">
        <v>200</v>
      </c>
      <c r="H17" s="19"/>
      <c r="I17" s="20" t="s">
        <v>201</v>
      </c>
      <c r="J17" s="75" t="s">
        <v>135</v>
      </c>
      <c r="K17" s="75"/>
      <c r="L17" s="75" t="s">
        <v>127</v>
      </c>
      <c r="M17" s="79" t="s">
        <v>202</v>
      </c>
      <c r="N17" s="19"/>
      <c r="O17" s="19"/>
      <c r="P17" s="19"/>
      <c r="Q17" s="20">
        <v>1</v>
      </c>
      <c r="R17" s="20" t="s">
        <v>121</v>
      </c>
      <c r="S17" s="20" t="s">
        <v>139</v>
      </c>
      <c r="T17" s="20" t="s">
        <v>203</v>
      </c>
      <c r="U17" s="66">
        <v>5645</v>
      </c>
      <c r="V17" s="19" t="s">
        <v>204</v>
      </c>
      <c r="W17" s="19"/>
      <c r="X17" s="20"/>
      <c r="Y17" s="20"/>
      <c r="Z17" s="20"/>
      <c r="AA17" s="20"/>
      <c r="AB17" s="20"/>
      <c r="AC17" s="20"/>
      <c r="AD17" s="20"/>
      <c r="AE17" s="20"/>
      <c r="AF17" s="20"/>
      <c r="AG17" s="20"/>
      <c r="AH17" s="19"/>
      <c r="AI17" s="19"/>
      <c r="AJ17" s="19"/>
      <c r="AK17" s="19"/>
      <c r="AL17" s="19"/>
      <c r="AM17" s="19"/>
      <c r="AN17" s="19"/>
      <c r="AO17" s="19"/>
      <c r="AP17" s="19"/>
      <c r="AQ17" s="19"/>
      <c r="AR17" s="19"/>
      <c r="AS17" s="19"/>
      <c r="AT17" s="19"/>
      <c r="AU17" s="19"/>
    </row>
    <row r="18" spans="1:47" x14ac:dyDescent="0.25">
      <c r="A18" s="20">
        <v>15</v>
      </c>
      <c r="B18" s="20">
        <v>241255</v>
      </c>
      <c r="C18" s="20" t="s">
        <v>191</v>
      </c>
      <c r="D18" s="20" t="s">
        <v>205</v>
      </c>
      <c r="E18" s="20"/>
      <c r="F18" s="20">
        <v>19</v>
      </c>
      <c r="G18" s="20" t="s">
        <v>158</v>
      </c>
      <c r="H18" s="20"/>
      <c r="I18" s="20">
        <v>1</v>
      </c>
      <c r="J18" s="75" t="s">
        <v>114</v>
      </c>
      <c r="K18" s="75"/>
      <c r="L18" s="75" t="s">
        <v>127</v>
      </c>
      <c r="M18" s="20" t="s">
        <v>166</v>
      </c>
      <c r="N18" s="20" t="s">
        <v>161</v>
      </c>
      <c r="O18" s="20" t="s">
        <v>206</v>
      </c>
      <c r="P18" s="20" t="s">
        <v>120</v>
      </c>
      <c r="Q18" s="20">
        <v>1</v>
      </c>
      <c r="R18" s="20" t="s">
        <v>130</v>
      </c>
      <c r="S18" s="20" t="s">
        <v>139</v>
      </c>
      <c r="T18" s="20" t="s">
        <v>207</v>
      </c>
      <c r="U18" s="66">
        <v>6675</v>
      </c>
      <c r="V18" s="20" t="s">
        <v>208</v>
      </c>
      <c r="W18" s="20"/>
      <c r="X18" s="20"/>
      <c r="Y18" s="20"/>
      <c r="Z18" s="20"/>
      <c r="AA18" s="20"/>
      <c r="AB18" s="20"/>
      <c r="AC18" s="20"/>
      <c r="AD18" s="20"/>
      <c r="AE18" s="20"/>
      <c r="AF18" s="20"/>
      <c r="AG18" s="20"/>
      <c r="AH18" s="19"/>
      <c r="AI18" s="19"/>
      <c r="AJ18" s="19"/>
      <c r="AK18" s="19"/>
      <c r="AL18" s="19"/>
      <c r="AM18" s="19"/>
      <c r="AN18" s="19"/>
      <c r="AO18" s="19"/>
      <c r="AP18" s="19"/>
      <c r="AQ18" s="19"/>
      <c r="AR18" s="19"/>
      <c r="AS18" s="19"/>
      <c r="AT18" s="19"/>
      <c r="AU18" s="19"/>
    </row>
    <row r="19" spans="1:47" x14ac:dyDescent="0.25">
      <c r="A19" s="20">
        <v>14</v>
      </c>
      <c r="B19" s="20" t="s">
        <v>209</v>
      </c>
      <c r="C19" s="20" t="s">
        <v>191</v>
      </c>
      <c r="D19" s="20" t="s">
        <v>593</v>
      </c>
      <c r="E19" s="20"/>
      <c r="F19" s="20">
        <v>27</v>
      </c>
      <c r="G19" s="20" t="s">
        <v>158</v>
      </c>
      <c r="H19" s="20"/>
      <c r="I19" s="20">
        <v>2</v>
      </c>
      <c r="J19" s="75" t="s">
        <v>114</v>
      </c>
      <c r="K19" s="75"/>
      <c r="L19" s="75" t="s">
        <v>210</v>
      </c>
      <c r="M19" s="20" t="s">
        <v>166</v>
      </c>
      <c r="N19" s="20" t="s">
        <v>161</v>
      </c>
      <c r="O19" s="20" t="s">
        <v>3392</v>
      </c>
      <c r="P19" s="20"/>
      <c r="Q19" s="20">
        <v>1</v>
      </c>
      <c r="R19" s="20" t="s">
        <v>130</v>
      </c>
      <c r="S19" s="20" t="s">
        <v>139</v>
      </c>
      <c r="T19" s="20" t="s">
        <v>211</v>
      </c>
      <c r="U19" s="66">
        <v>6332</v>
      </c>
      <c r="V19" s="20" t="s">
        <v>212</v>
      </c>
      <c r="W19" s="20"/>
      <c r="X19" s="20"/>
      <c r="Y19" s="20"/>
      <c r="Z19" s="20"/>
      <c r="AA19" s="20"/>
      <c r="AB19" s="20"/>
      <c r="AC19" s="20"/>
      <c r="AD19" s="20"/>
      <c r="AE19" s="20"/>
      <c r="AF19" s="20"/>
      <c r="AG19" s="20"/>
      <c r="AH19" s="19"/>
      <c r="AI19" s="19"/>
      <c r="AJ19" s="19"/>
      <c r="AK19" s="19"/>
      <c r="AL19" s="19"/>
      <c r="AM19" s="19"/>
      <c r="AN19" s="19"/>
      <c r="AO19" s="19"/>
      <c r="AP19" s="19"/>
      <c r="AQ19" s="19"/>
      <c r="AR19" s="19"/>
      <c r="AS19" s="19"/>
      <c r="AT19" s="19"/>
      <c r="AU19" s="19"/>
    </row>
    <row r="20" spans="1:47" x14ac:dyDescent="0.25">
      <c r="A20" s="20">
        <v>18</v>
      </c>
      <c r="B20" s="20">
        <v>35270</v>
      </c>
      <c r="C20" s="20" t="s">
        <v>213</v>
      </c>
      <c r="D20" s="20" t="s">
        <v>214</v>
      </c>
      <c r="E20" s="20"/>
      <c r="F20" s="20">
        <v>19</v>
      </c>
      <c r="G20" s="20" t="s">
        <v>112</v>
      </c>
      <c r="H20" s="19"/>
      <c r="I20" s="20" t="s">
        <v>113</v>
      </c>
      <c r="J20" s="75" t="s">
        <v>135</v>
      </c>
      <c r="K20" s="75"/>
      <c r="L20" s="75" t="s">
        <v>127</v>
      </c>
      <c r="M20" s="20" t="s">
        <v>215</v>
      </c>
      <c r="N20" s="20"/>
      <c r="O20" s="19"/>
      <c r="P20" s="19"/>
      <c r="Q20" s="20">
        <v>1</v>
      </c>
      <c r="R20" s="20" t="s">
        <v>195</v>
      </c>
      <c r="S20" s="20" t="s">
        <v>122</v>
      </c>
      <c r="T20" s="20" t="s">
        <v>216</v>
      </c>
      <c r="U20" s="66">
        <v>6795</v>
      </c>
      <c r="V20" s="20" t="s">
        <v>217</v>
      </c>
      <c r="W20" s="20"/>
      <c r="X20" s="20"/>
      <c r="Y20" s="20"/>
      <c r="Z20" s="20"/>
      <c r="AA20" s="20"/>
      <c r="AB20" s="20"/>
      <c r="AC20" s="20"/>
      <c r="AD20" s="20"/>
      <c r="AE20" s="20"/>
      <c r="AF20" s="20"/>
      <c r="AG20" s="20"/>
      <c r="AH20" s="19"/>
      <c r="AI20" s="19"/>
      <c r="AJ20" s="19"/>
      <c r="AK20" s="19"/>
      <c r="AL20" s="19"/>
      <c r="AM20" s="19"/>
      <c r="AN20" s="19"/>
      <c r="AO20" s="19"/>
      <c r="AP20" s="19"/>
      <c r="AQ20" s="19"/>
      <c r="AR20" s="19"/>
      <c r="AS20" s="19"/>
      <c r="AT20" s="19"/>
      <c r="AU20" s="19"/>
    </row>
    <row r="21" spans="1:47" x14ac:dyDescent="0.25">
      <c r="A21" s="20">
        <v>19</v>
      </c>
      <c r="B21" s="20">
        <v>80404</v>
      </c>
      <c r="C21" s="20" t="s">
        <v>218</v>
      </c>
      <c r="D21" s="20" t="s">
        <v>219</v>
      </c>
      <c r="E21" s="20"/>
      <c r="F21" s="20">
        <v>30</v>
      </c>
      <c r="G21" s="20" t="s">
        <v>112</v>
      </c>
      <c r="H21" s="19"/>
      <c r="I21" s="20" t="s">
        <v>113</v>
      </c>
      <c r="J21" s="75" t="s">
        <v>114</v>
      </c>
      <c r="K21" s="75"/>
      <c r="L21" s="75" t="s">
        <v>127</v>
      </c>
      <c r="M21" s="20" t="s">
        <v>220</v>
      </c>
      <c r="N21" s="20"/>
      <c r="O21" s="19"/>
      <c r="P21" s="19"/>
      <c r="Q21" s="20">
        <v>1</v>
      </c>
      <c r="R21" s="20" t="s">
        <v>195</v>
      </c>
      <c r="S21" s="20" t="s">
        <v>122</v>
      </c>
      <c r="T21" s="20" t="s">
        <v>221</v>
      </c>
      <c r="U21" s="66">
        <v>6323</v>
      </c>
      <c r="V21" s="20" t="s">
        <v>222</v>
      </c>
      <c r="W21" s="19"/>
      <c r="X21" s="20"/>
      <c r="Y21" s="20"/>
      <c r="Z21" s="20"/>
      <c r="AA21" s="20"/>
      <c r="AB21" s="20"/>
      <c r="AC21" s="20"/>
      <c r="AD21" s="20"/>
      <c r="AE21" s="20"/>
      <c r="AF21" s="20"/>
      <c r="AG21" s="20"/>
      <c r="AH21" s="19"/>
      <c r="AI21" s="19"/>
      <c r="AJ21" s="19"/>
      <c r="AK21" s="19"/>
      <c r="AL21" s="19"/>
      <c r="AM21" s="19"/>
      <c r="AN21" s="19"/>
      <c r="AO21" s="19"/>
      <c r="AP21" s="19"/>
      <c r="AQ21" s="19"/>
      <c r="AR21" s="19"/>
      <c r="AS21" s="19"/>
      <c r="AT21" s="19"/>
      <c r="AU21" s="19"/>
    </row>
    <row r="22" spans="1:47" x14ac:dyDescent="0.25">
      <c r="A22" s="20">
        <v>20</v>
      </c>
      <c r="B22" s="20">
        <v>39895</v>
      </c>
      <c r="C22" s="20" t="s">
        <v>223</v>
      </c>
      <c r="D22" s="20" t="s">
        <v>3393</v>
      </c>
      <c r="E22" s="20"/>
      <c r="F22" s="20">
        <v>36</v>
      </c>
      <c r="G22" s="20" t="s">
        <v>126</v>
      </c>
      <c r="H22" s="20"/>
      <c r="I22" s="20">
        <v>1</v>
      </c>
      <c r="J22" s="75" t="s">
        <v>114</v>
      </c>
      <c r="K22" s="75"/>
      <c r="L22" s="75" t="s">
        <v>127</v>
      </c>
      <c r="M22" s="20" t="s">
        <v>166</v>
      </c>
      <c r="N22" s="20" t="s">
        <v>161</v>
      </c>
      <c r="O22" s="20" t="s">
        <v>224</v>
      </c>
      <c r="P22" s="20"/>
      <c r="Q22" s="20">
        <v>1</v>
      </c>
      <c r="R22" s="20" t="s">
        <v>130</v>
      </c>
      <c r="S22" s="20" t="s">
        <v>225</v>
      </c>
      <c r="T22" s="20" t="s">
        <v>226</v>
      </c>
      <c r="U22" s="66">
        <v>6819</v>
      </c>
      <c r="V22" s="20" t="s">
        <v>227</v>
      </c>
      <c r="W22" s="20"/>
      <c r="X22" s="20"/>
      <c r="Y22" s="20"/>
      <c r="Z22" s="20"/>
      <c r="AA22" s="20"/>
      <c r="AB22" s="20"/>
      <c r="AC22" s="20"/>
      <c r="AD22" s="20"/>
      <c r="AE22" s="20"/>
      <c r="AF22" s="20"/>
      <c r="AG22" s="20"/>
      <c r="AH22" s="19"/>
      <c r="AI22" s="19"/>
      <c r="AJ22" s="19"/>
      <c r="AK22" s="19"/>
      <c r="AL22" s="19"/>
      <c r="AM22" s="19"/>
      <c r="AN22" s="19"/>
      <c r="AO22" s="19"/>
      <c r="AP22" s="19"/>
      <c r="AQ22" s="19"/>
      <c r="AR22" s="19"/>
      <c r="AS22" s="19"/>
      <c r="AT22" s="19"/>
      <c r="AU22" s="19"/>
    </row>
    <row r="23" spans="1:47" x14ac:dyDescent="0.25">
      <c r="A23" s="20">
        <v>21</v>
      </c>
      <c r="B23" s="20">
        <v>797064</v>
      </c>
      <c r="C23" s="20" t="s">
        <v>228</v>
      </c>
      <c r="D23" s="20" t="s">
        <v>3394</v>
      </c>
      <c r="E23" s="20"/>
      <c r="F23" s="20">
        <v>23</v>
      </c>
      <c r="G23" s="20" t="s">
        <v>126</v>
      </c>
      <c r="H23" s="20"/>
      <c r="I23" s="20">
        <v>1</v>
      </c>
      <c r="J23" s="75" t="s">
        <v>114</v>
      </c>
      <c r="K23" s="75"/>
      <c r="L23" s="75" t="s">
        <v>127</v>
      </c>
      <c r="M23" s="20" t="s">
        <v>166</v>
      </c>
      <c r="N23" s="20" t="s">
        <v>161</v>
      </c>
      <c r="O23" s="20" t="s">
        <v>229</v>
      </c>
      <c r="P23" s="20"/>
      <c r="Q23" s="20">
        <v>1</v>
      </c>
      <c r="R23" s="20" t="s">
        <v>130</v>
      </c>
      <c r="S23" s="20" t="s">
        <v>122</v>
      </c>
      <c r="T23" s="20" t="s">
        <v>230</v>
      </c>
      <c r="U23" s="66">
        <v>6852</v>
      </c>
      <c r="V23" s="20" t="s">
        <v>231</v>
      </c>
      <c r="W23" s="20"/>
      <c r="X23" s="20"/>
      <c r="Y23" s="20"/>
      <c r="Z23" s="20"/>
      <c r="AA23" s="20"/>
      <c r="AB23" s="20"/>
      <c r="AC23" s="20"/>
      <c r="AD23" s="20"/>
      <c r="AE23" s="20"/>
      <c r="AF23" s="20"/>
      <c r="AG23" s="20"/>
      <c r="AH23" s="19"/>
      <c r="AI23" s="19"/>
      <c r="AJ23" s="19"/>
      <c r="AK23" s="19"/>
      <c r="AL23" s="19"/>
      <c r="AM23" s="19"/>
      <c r="AN23" s="19"/>
      <c r="AO23" s="19"/>
      <c r="AP23" s="19"/>
      <c r="AQ23" s="19"/>
      <c r="AR23" s="19"/>
      <c r="AS23" s="19"/>
      <c r="AT23" s="19"/>
      <c r="AU23" s="19"/>
    </row>
    <row r="24" spans="1:47" x14ac:dyDescent="0.25">
      <c r="A24" s="20">
        <v>22</v>
      </c>
      <c r="B24" s="19" t="s">
        <v>232</v>
      </c>
      <c r="C24" s="20" t="s">
        <v>233</v>
      </c>
      <c r="D24" s="20" t="s">
        <v>234</v>
      </c>
      <c r="E24" s="20"/>
      <c r="F24" s="20">
        <v>18</v>
      </c>
      <c r="G24" s="20" t="s">
        <v>235</v>
      </c>
      <c r="H24" s="20"/>
      <c r="I24" s="20">
        <v>1</v>
      </c>
      <c r="J24" s="75" t="s">
        <v>236</v>
      </c>
      <c r="K24" s="75"/>
      <c r="L24" s="75" t="s">
        <v>237</v>
      </c>
      <c r="M24" s="20" t="s">
        <v>238</v>
      </c>
      <c r="N24" s="20" t="s">
        <v>239</v>
      </c>
      <c r="O24" s="20"/>
      <c r="P24" s="20"/>
      <c r="Q24" s="20">
        <v>1</v>
      </c>
      <c r="R24" s="20" t="s">
        <v>121</v>
      </c>
      <c r="S24" s="20" t="s">
        <v>240</v>
      </c>
      <c r="T24" s="20" t="s">
        <v>241</v>
      </c>
      <c r="U24" s="66">
        <v>6895</v>
      </c>
      <c r="V24" s="20" t="s">
        <v>242</v>
      </c>
      <c r="W24" s="20"/>
      <c r="X24" s="20"/>
      <c r="Y24" s="20"/>
      <c r="Z24" s="20"/>
      <c r="AA24" s="20"/>
      <c r="AB24" s="20"/>
      <c r="AC24" s="20"/>
      <c r="AD24" s="20"/>
      <c r="AE24" s="20"/>
      <c r="AF24" s="20"/>
      <c r="AG24" s="20"/>
      <c r="AH24" s="19"/>
      <c r="AI24" s="19"/>
      <c r="AJ24" s="19"/>
      <c r="AK24" s="19"/>
      <c r="AL24" s="19"/>
      <c r="AM24" s="19"/>
      <c r="AN24" s="19"/>
      <c r="AO24" s="19"/>
      <c r="AP24" s="19"/>
      <c r="AQ24" s="19"/>
      <c r="AR24" s="19"/>
      <c r="AS24" s="19"/>
      <c r="AT24" s="19"/>
      <c r="AU24" s="19"/>
    </row>
    <row r="25" spans="1:47" x14ac:dyDescent="0.25">
      <c r="A25" s="20">
        <v>23</v>
      </c>
      <c r="B25" s="20">
        <v>23344</v>
      </c>
      <c r="C25" s="20" t="s">
        <v>243</v>
      </c>
      <c r="D25" s="20" t="s">
        <v>125</v>
      </c>
      <c r="E25" s="20"/>
      <c r="F25" s="20">
        <v>38</v>
      </c>
      <c r="G25" s="20" t="s">
        <v>200</v>
      </c>
      <c r="H25" s="19" t="s">
        <v>244</v>
      </c>
      <c r="I25" s="20" t="s">
        <v>201</v>
      </c>
      <c r="J25" s="75" t="s">
        <v>114</v>
      </c>
      <c r="K25" s="75"/>
      <c r="L25" s="75" t="s">
        <v>127</v>
      </c>
      <c r="M25" s="80" t="s">
        <v>245</v>
      </c>
      <c r="N25" s="19" t="s">
        <v>246</v>
      </c>
      <c r="O25" s="19"/>
      <c r="P25" s="19"/>
      <c r="Q25" s="20">
        <v>1</v>
      </c>
      <c r="R25" s="20" t="s">
        <v>121</v>
      </c>
      <c r="S25" s="20" t="s">
        <v>139</v>
      </c>
      <c r="T25" s="19" t="s">
        <v>247</v>
      </c>
      <c r="U25" s="66">
        <v>6310</v>
      </c>
      <c r="V25" s="19" t="s">
        <v>248</v>
      </c>
      <c r="W25" s="20"/>
      <c r="X25" s="20"/>
      <c r="Y25" s="20"/>
      <c r="Z25" s="20"/>
      <c r="AA25" s="20"/>
      <c r="AB25" s="20"/>
      <c r="AC25" s="20"/>
      <c r="AD25" s="20"/>
      <c r="AE25" s="20"/>
      <c r="AF25" s="20"/>
      <c r="AG25" s="20"/>
      <c r="AH25" s="19"/>
      <c r="AI25" s="19"/>
      <c r="AJ25" s="19"/>
      <c r="AK25" s="19"/>
      <c r="AL25" s="19"/>
      <c r="AM25" s="19"/>
      <c r="AN25" s="19"/>
      <c r="AO25" s="19"/>
      <c r="AP25" s="19"/>
      <c r="AQ25" s="19"/>
      <c r="AR25" s="19"/>
      <c r="AS25" s="19"/>
      <c r="AT25" s="19"/>
      <c r="AU25" s="19"/>
    </row>
    <row r="26" spans="1:47" x14ac:dyDescent="0.25">
      <c r="A26" s="20">
        <v>24</v>
      </c>
      <c r="B26" s="20" t="s">
        <v>249</v>
      </c>
      <c r="C26" s="20" t="s">
        <v>250</v>
      </c>
      <c r="D26" s="20" t="s">
        <v>3395</v>
      </c>
      <c r="E26" s="20"/>
      <c r="F26" s="20">
        <v>35</v>
      </c>
      <c r="G26" s="20" t="s">
        <v>126</v>
      </c>
      <c r="H26" s="20"/>
      <c r="I26" s="20">
        <v>1</v>
      </c>
      <c r="J26" s="75" t="s">
        <v>114</v>
      </c>
      <c r="K26" s="75"/>
      <c r="L26" s="75" t="s">
        <v>127</v>
      </c>
      <c r="M26" s="20" t="s">
        <v>166</v>
      </c>
      <c r="N26" s="20" t="s">
        <v>161</v>
      </c>
      <c r="O26" s="20" t="s">
        <v>251</v>
      </c>
      <c r="P26" s="20"/>
      <c r="Q26" s="20">
        <v>1</v>
      </c>
      <c r="R26" s="20" t="s">
        <v>130</v>
      </c>
      <c r="S26" s="20" t="s">
        <v>252</v>
      </c>
      <c r="T26" s="20" t="s">
        <v>253</v>
      </c>
      <c r="U26" s="66">
        <v>6677</v>
      </c>
      <c r="V26" s="20" t="s">
        <v>254</v>
      </c>
      <c r="W26" s="20"/>
      <c r="X26" s="20"/>
      <c r="Y26" s="20"/>
      <c r="Z26" s="20"/>
      <c r="AA26" s="20"/>
      <c r="AB26" s="20"/>
      <c r="AC26" s="20"/>
      <c r="AD26" s="20"/>
      <c r="AE26" s="20"/>
      <c r="AF26" s="20"/>
      <c r="AG26" s="20"/>
      <c r="AH26" s="19"/>
      <c r="AI26" s="19"/>
      <c r="AJ26" s="19"/>
      <c r="AK26" s="19"/>
      <c r="AL26" s="19"/>
      <c r="AM26" s="19"/>
      <c r="AN26" s="19"/>
      <c r="AO26" s="19"/>
      <c r="AP26" s="19"/>
      <c r="AQ26" s="19"/>
      <c r="AR26" s="19"/>
      <c r="AS26" s="19"/>
      <c r="AT26" s="19"/>
      <c r="AU26" s="19"/>
    </row>
    <row r="27" spans="1:47" x14ac:dyDescent="0.25">
      <c r="A27" s="20">
        <v>25</v>
      </c>
      <c r="B27" s="20">
        <v>29313</v>
      </c>
      <c r="C27" s="20" t="s">
        <v>255</v>
      </c>
      <c r="D27" s="20" t="s">
        <v>3396</v>
      </c>
      <c r="E27" s="20"/>
      <c r="F27" s="20">
        <v>19</v>
      </c>
      <c r="G27" s="20" t="s">
        <v>256</v>
      </c>
      <c r="H27" s="20"/>
      <c r="I27" s="20">
        <v>1</v>
      </c>
      <c r="J27" s="75" t="s">
        <v>135</v>
      </c>
      <c r="K27" s="75"/>
      <c r="L27" s="75" t="s">
        <v>257</v>
      </c>
      <c r="M27" s="20" t="s">
        <v>166</v>
      </c>
      <c r="N27" s="20" t="s">
        <v>161</v>
      </c>
      <c r="O27" s="20" t="s">
        <v>258</v>
      </c>
      <c r="P27" s="20"/>
      <c r="Q27" s="20">
        <v>1</v>
      </c>
      <c r="R27" s="20" t="s">
        <v>130</v>
      </c>
      <c r="S27" s="20" t="s">
        <v>139</v>
      </c>
      <c r="T27" s="20" t="s">
        <v>259</v>
      </c>
      <c r="U27" s="66">
        <v>6870</v>
      </c>
      <c r="V27" s="76" t="s">
        <v>260</v>
      </c>
      <c r="W27" s="20"/>
      <c r="X27" s="20"/>
      <c r="Y27" s="20"/>
      <c r="Z27" s="20"/>
      <c r="AA27" s="20"/>
      <c r="AB27" s="20"/>
      <c r="AC27" s="20"/>
      <c r="AD27" s="20"/>
      <c r="AE27" s="20"/>
      <c r="AF27" s="20"/>
      <c r="AG27" s="20"/>
      <c r="AH27" s="19"/>
      <c r="AI27" s="19"/>
      <c r="AJ27" s="19"/>
      <c r="AK27" s="19"/>
      <c r="AL27" s="19"/>
      <c r="AM27" s="19"/>
      <c r="AN27" s="19"/>
      <c r="AO27" s="19"/>
      <c r="AP27" s="19"/>
      <c r="AQ27" s="19"/>
      <c r="AR27" s="19"/>
      <c r="AS27" s="19"/>
      <c r="AT27" s="19"/>
      <c r="AU27" s="19"/>
    </row>
    <row r="28" spans="1:47" x14ac:dyDescent="0.25">
      <c r="A28" s="20">
        <v>26</v>
      </c>
      <c r="B28" s="20" t="s">
        <v>147</v>
      </c>
      <c r="C28" s="20" t="s">
        <v>261</v>
      </c>
      <c r="D28" s="20" t="s">
        <v>262</v>
      </c>
      <c r="E28" s="20"/>
      <c r="F28" s="20">
        <v>31</v>
      </c>
      <c r="G28" s="20" t="s">
        <v>134</v>
      </c>
      <c r="H28" s="20"/>
      <c r="I28" s="20">
        <v>1</v>
      </c>
      <c r="J28" s="75" t="s">
        <v>114</v>
      </c>
      <c r="K28" s="75"/>
      <c r="L28" s="75" t="s">
        <v>116</v>
      </c>
      <c r="M28" s="20" t="s">
        <v>166</v>
      </c>
      <c r="N28" s="20" t="s">
        <v>161</v>
      </c>
      <c r="O28" s="20" t="s">
        <v>263</v>
      </c>
      <c r="P28" s="20" t="s">
        <v>264</v>
      </c>
      <c r="Q28" s="20">
        <v>1</v>
      </c>
      <c r="R28" s="20" t="s">
        <v>130</v>
      </c>
      <c r="S28" s="20" t="s">
        <v>153</v>
      </c>
      <c r="T28" s="20" t="s">
        <v>265</v>
      </c>
      <c r="U28" s="66">
        <v>6690</v>
      </c>
      <c r="V28" s="20" t="s">
        <v>266</v>
      </c>
      <c r="W28" s="20"/>
      <c r="X28" s="20"/>
      <c r="Y28" s="20"/>
      <c r="Z28" s="20"/>
      <c r="AA28" s="20"/>
      <c r="AB28" s="20"/>
      <c r="AC28" s="20"/>
      <c r="AD28" s="20"/>
      <c r="AE28" s="20"/>
      <c r="AF28" s="20"/>
      <c r="AG28" s="20"/>
      <c r="AH28" s="19"/>
      <c r="AI28" s="19"/>
      <c r="AJ28" s="19"/>
      <c r="AK28" s="19"/>
      <c r="AL28" s="19"/>
      <c r="AM28" s="19"/>
      <c r="AN28" s="19"/>
      <c r="AO28" s="19"/>
      <c r="AP28" s="19"/>
      <c r="AQ28" s="19"/>
      <c r="AR28" s="19"/>
      <c r="AS28" s="19"/>
      <c r="AT28" s="19"/>
      <c r="AU28" s="19"/>
    </row>
    <row r="29" spans="1:47" x14ac:dyDescent="0.25">
      <c r="A29" s="20">
        <v>27</v>
      </c>
      <c r="B29" s="20">
        <v>12016</v>
      </c>
      <c r="C29" s="20" t="s">
        <v>267</v>
      </c>
      <c r="D29" s="20" t="s">
        <v>268</v>
      </c>
      <c r="E29" s="20"/>
      <c r="F29" s="20">
        <v>24</v>
      </c>
      <c r="G29" s="20" t="s">
        <v>112</v>
      </c>
      <c r="H29" s="19"/>
      <c r="I29" s="20" t="s">
        <v>113</v>
      </c>
      <c r="J29" s="75" t="s">
        <v>114</v>
      </c>
      <c r="K29" s="75"/>
      <c r="L29" s="75" t="s">
        <v>116</v>
      </c>
      <c r="M29" s="20" t="s">
        <v>269</v>
      </c>
      <c r="N29" s="20"/>
      <c r="O29" s="19"/>
      <c r="P29" s="19"/>
      <c r="Q29" s="20">
        <v>1</v>
      </c>
      <c r="R29" s="20" t="s">
        <v>195</v>
      </c>
      <c r="S29" s="20" t="s">
        <v>131</v>
      </c>
      <c r="T29" s="20" t="s">
        <v>270</v>
      </c>
      <c r="U29" s="66">
        <v>5840</v>
      </c>
      <c r="V29" s="20" t="s">
        <v>271</v>
      </c>
      <c r="W29" s="20"/>
      <c r="X29" s="20"/>
      <c r="Y29" s="20"/>
      <c r="Z29" s="20"/>
      <c r="AA29" s="20"/>
      <c r="AB29" s="20"/>
      <c r="AC29" s="20"/>
      <c r="AD29" s="20"/>
      <c r="AE29" s="20"/>
      <c r="AF29" s="20"/>
      <c r="AG29" s="20"/>
      <c r="AH29" s="19"/>
      <c r="AI29" s="19"/>
      <c r="AJ29" s="19"/>
      <c r="AK29" s="19"/>
      <c r="AL29" s="19"/>
      <c r="AM29" s="19"/>
      <c r="AN29" s="19"/>
      <c r="AO29" s="19"/>
      <c r="AP29" s="19"/>
      <c r="AQ29" s="19"/>
      <c r="AR29" s="19"/>
      <c r="AS29" s="19"/>
      <c r="AT29" s="19"/>
      <c r="AU29" s="19"/>
    </row>
    <row r="30" spans="1:47" x14ac:dyDescent="0.25">
      <c r="A30" s="20">
        <v>28</v>
      </c>
      <c r="B30" s="20">
        <v>21721</v>
      </c>
      <c r="C30" s="20" t="s">
        <v>272</v>
      </c>
      <c r="D30" s="20" t="s">
        <v>277</v>
      </c>
      <c r="E30" s="20"/>
      <c r="F30" s="20">
        <v>20</v>
      </c>
      <c r="G30" s="20" t="s">
        <v>134</v>
      </c>
      <c r="H30" s="20"/>
      <c r="I30" s="20">
        <v>2</v>
      </c>
      <c r="J30" s="75" t="s">
        <v>114</v>
      </c>
      <c r="K30" s="75"/>
      <c r="L30" s="75" t="s">
        <v>127</v>
      </c>
      <c r="M30" s="20" t="s">
        <v>166</v>
      </c>
      <c r="N30" s="20" t="s">
        <v>161</v>
      </c>
      <c r="O30" s="20" t="s">
        <v>273</v>
      </c>
      <c r="P30" s="20"/>
      <c r="Q30" s="20">
        <v>1</v>
      </c>
      <c r="R30" s="20" t="s">
        <v>130</v>
      </c>
      <c r="S30" s="20" t="s">
        <v>139</v>
      </c>
      <c r="T30" s="20" t="s">
        <v>274</v>
      </c>
      <c r="U30" s="66">
        <v>5756</v>
      </c>
      <c r="V30" s="20" t="s">
        <v>275</v>
      </c>
      <c r="W30" s="20"/>
      <c r="X30" s="20"/>
      <c r="Y30" s="20"/>
      <c r="Z30" s="20"/>
      <c r="AA30" s="20"/>
      <c r="AB30" s="20"/>
      <c r="AC30" s="20"/>
      <c r="AD30" s="20"/>
      <c r="AE30" s="20"/>
      <c r="AF30" s="20"/>
      <c r="AG30" s="20"/>
      <c r="AH30" s="19"/>
      <c r="AI30" s="19"/>
      <c r="AJ30" s="19"/>
      <c r="AK30" s="19"/>
      <c r="AL30" s="19"/>
      <c r="AM30" s="19"/>
      <c r="AN30" s="19"/>
      <c r="AO30" s="19"/>
      <c r="AP30" s="19"/>
      <c r="AQ30" s="19"/>
      <c r="AR30" s="19"/>
      <c r="AS30" s="19"/>
      <c r="AT30" s="19"/>
      <c r="AU30" s="19"/>
    </row>
    <row r="31" spans="1:47" x14ac:dyDescent="0.25">
      <c r="A31" s="20">
        <v>29</v>
      </c>
      <c r="B31" s="20">
        <v>204348</v>
      </c>
      <c r="C31" s="20" t="s">
        <v>276</v>
      </c>
      <c r="D31" s="20" t="s">
        <v>277</v>
      </c>
      <c r="E31" s="20"/>
      <c r="F31" s="20">
        <v>19</v>
      </c>
      <c r="G31" s="20" t="s">
        <v>112</v>
      </c>
      <c r="H31" s="19"/>
      <c r="I31" s="20" t="s">
        <v>113</v>
      </c>
      <c r="J31" s="75" t="s">
        <v>114</v>
      </c>
      <c r="K31" s="75"/>
      <c r="L31" s="75" t="s">
        <v>127</v>
      </c>
      <c r="M31" s="20" t="s">
        <v>278</v>
      </c>
      <c r="N31" s="20" t="s">
        <v>120</v>
      </c>
      <c r="O31" s="19"/>
      <c r="P31" s="19"/>
      <c r="Q31" s="20">
        <v>1</v>
      </c>
      <c r="R31" s="20" t="s">
        <v>195</v>
      </c>
      <c r="S31" s="20" t="s">
        <v>139</v>
      </c>
      <c r="T31" s="20" t="s">
        <v>279</v>
      </c>
      <c r="U31" s="66">
        <v>6839</v>
      </c>
      <c r="V31" s="20" t="s">
        <v>280</v>
      </c>
      <c r="W31" s="20"/>
      <c r="X31" s="20"/>
      <c r="Y31" s="20"/>
      <c r="Z31" s="20"/>
      <c r="AA31" s="20"/>
      <c r="AB31" s="20"/>
      <c r="AC31" s="20"/>
      <c r="AD31" s="20"/>
      <c r="AE31" s="20"/>
      <c r="AF31" s="20"/>
      <c r="AG31" s="20"/>
      <c r="AH31" s="19"/>
      <c r="AI31" s="19"/>
      <c r="AJ31" s="19"/>
      <c r="AK31" s="19"/>
      <c r="AL31" s="19"/>
      <c r="AM31" s="19"/>
      <c r="AN31" s="19"/>
      <c r="AO31" s="19"/>
      <c r="AP31" s="19"/>
      <c r="AQ31" s="19"/>
      <c r="AR31" s="19"/>
      <c r="AS31" s="19"/>
      <c r="AT31" s="19"/>
      <c r="AU31" s="19"/>
    </row>
    <row r="32" spans="1:47" x14ac:dyDescent="0.25">
      <c r="A32" s="20">
        <v>31</v>
      </c>
      <c r="B32" s="20">
        <v>17429</v>
      </c>
      <c r="C32" s="20" t="s">
        <v>281</v>
      </c>
      <c r="D32" s="20" t="s">
        <v>282</v>
      </c>
      <c r="E32" s="20"/>
      <c r="F32" s="20">
        <v>20</v>
      </c>
      <c r="G32" s="20" t="s">
        <v>112</v>
      </c>
      <c r="H32" s="19"/>
      <c r="I32" s="20" t="s">
        <v>113</v>
      </c>
      <c r="J32" s="75" t="s">
        <v>114</v>
      </c>
      <c r="K32" s="75"/>
      <c r="L32" s="75" t="s">
        <v>127</v>
      </c>
      <c r="M32" s="20" t="s">
        <v>283</v>
      </c>
      <c r="N32" s="20"/>
      <c r="O32" s="19"/>
      <c r="P32" s="19"/>
      <c r="Q32" s="20">
        <v>1</v>
      </c>
      <c r="R32" s="20" t="s">
        <v>195</v>
      </c>
      <c r="S32" s="20" t="s">
        <v>139</v>
      </c>
      <c r="T32" s="20" t="s">
        <v>284</v>
      </c>
      <c r="U32" s="66">
        <v>6114</v>
      </c>
      <c r="V32" s="20" t="s">
        <v>285</v>
      </c>
      <c r="W32" s="20"/>
      <c r="X32" s="20"/>
      <c r="Y32" s="20"/>
      <c r="Z32" s="19"/>
      <c r="AA32" s="19"/>
      <c r="AB32" s="19"/>
      <c r="AC32" s="19"/>
      <c r="AD32" s="20"/>
      <c r="AE32" s="20"/>
      <c r="AF32" s="20"/>
      <c r="AG32" s="20"/>
      <c r="AH32" s="19"/>
      <c r="AI32" s="19"/>
      <c r="AJ32" s="19"/>
      <c r="AK32" s="19"/>
      <c r="AL32" s="19"/>
      <c r="AM32" s="19"/>
      <c r="AN32" s="19"/>
      <c r="AO32" s="19"/>
      <c r="AP32" s="19"/>
      <c r="AQ32" s="19"/>
      <c r="AR32" s="19"/>
      <c r="AS32" s="19"/>
      <c r="AT32" s="19"/>
      <c r="AU32" s="19"/>
    </row>
    <row r="33" spans="1:47" x14ac:dyDescent="0.25">
      <c r="A33" s="20">
        <v>30</v>
      </c>
      <c r="B33" s="20">
        <v>54012</v>
      </c>
      <c r="C33" s="20" t="s">
        <v>281</v>
      </c>
      <c r="D33" s="20" t="s">
        <v>587</v>
      </c>
      <c r="E33" s="20"/>
      <c r="F33" s="20">
        <v>32</v>
      </c>
      <c r="G33" s="20" t="s">
        <v>134</v>
      </c>
      <c r="H33" s="20"/>
      <c r="I33" s="20">
        <v>3</v>
      </c>
      <c r="J33" s="75" t="s">
        <v>114</v>
      </c>
      <c r="K33" s="75"/>
      <c r="L33" s="75" t="s">
        <v>127</v>
      </c>
      <c r="M33" s="20" t="s">
        <v>166</v>
      </c>
      <c r="N33" s="20" t="s">
        <v>161</v>
      </c>
      <c r="O33" s="20" t="s">
        <v>286</v>
      </c>
      <c r="P33" s="20"/>
      <c r="Q33" s="20">
        <v>1</v>
      </c>
      <c r="R33" s="20" t="s">
        <v>130</v>
      </c>
      <c r="S33" s="20" t="s">
        <v>139</v>
      </c>
      <c r="T33" s="20" t="s">
        <v>226</v>
      </c>
      <c r="U33" s="66">
        <v>6880</v>
      </c>
      <c r="V33" s="20" t="s">
        <v>287</v>
      </c>
      <c r="W33" s="20"/>
      <c r="X33" s="20"/>
      <c r="Y33" s="20"/>
      <c r="Z33" s="20"/>
      <c r="AA33" s="20"/>
      <c r="AB33" s="20"/>
      <c r="AC33" s="20"/>
      <c r="AD33" s="20"/>
      <c r="AE33" s="20"/>
      <c r="AF33" s="20"/>
      <c r="AG33" s="20"/>
      <c r="AH33" s="19"/>
      <c r="AI33" s="19"/>
      <c r="AJ33" s="19"/>
      <c r="AK33" s="19"/>
      <c r="AL33" s="19"/>
      <c r="AM33" s="19"/>
      <c r="AN33" s="19"/>
      <c r="AO33" s="19"/>
      <c r="AP33" s="19"/>
      <c r="AQ33" s="19"/>
      <c r="AR33" s="19"/>
      <c r="AS33" s="19"/>
      <c r="AT33" s="19"/>
      <c r="AU33" s="19"/>
    </row>
    <row r="34" spans="1:47" x14ac:dyDescent="0.25">
      <c r="A34" s="20">
        <v>32</v>
      </c>
      <c r="B34" s="20">
        <v>7174</v>
      </c>
      <c r="C34" s="20" t="s">
        <v>288</v>
      </c>
      <c r="D34" s="20" t="s">
        <v>3397</v>
      </c>
      <c r="E34" s="20"/>
      <c r="F34" s="20">
        <v>27</v>
      </c>
      <c r="G34" s="20" t="s">
        <v>289</v>
      </c>
      <c r="H34" s="20"/>
      <c r="I34" s="20">
        <v>1</v>
      </c>
      <c r="J34" s="75" t="s">
        <v>114</v>
      </c>
      <c r="K34" s="75"/>
      <c r="L34" s="75" t="s">
        <v>127</v>
      </c>
      <c r="M34" s="20" t="s">
        <v>166</v>
      </c>
      <c r="N34" s="20" t="s">
        <v>161</v>
      </c>
      <c r="O34" s="81" t="s">
        <v>290</v>
      </c>
      <c r="P34" s="81"/>
      <c r="Q34" s="20">
        <v>1</v>
      </c>
      <c r="R34" s="20" t="s">
        <v>130</v>
      </c>
      <c r="S34" s="20" t="s">
        <v>139</v>
      </c>
      <c r="T34" s="20" t="s">
        <v>291</v>
      </c>
      <c r="U34" s="66">
        <v>6664</v>
      </c>
      <c r="V34" s="20" t="s">
        <v>292</v>
      </c>
      <c r="W34" s="20"/>
      <c r="X34" s="20"/>
      <c r="Y34" s="20"/>
      <c r="Z34" s="20"/>
      <c r="AA34" s="20"/>
      <c r="AB34" s="20"/>
      <c r="AC34" s="20"/>
      <c r="AD34" s="20"/>
      <c r="AE34" s="20"/>
      <c r="AF34" s="20"/>
      <c r="AG34" s="20"/>
      <c r="AH34" s="19"/>
      <c r="AI34" s="19"/>
      <c r="AJ34" s="19"/>
      <c r="AK34" s="19"/>
      <c r="AL34" s="19"/>
      <c r="AM34" s="19"/>
      <c r="AN34" s="19"/>
      <c r="AO34" s="19"/>
      <c r="AP34" s="19"/>
      <c r="AQ34" s="19"/>
      <c r="AR34" s="19"/>
      <c r="AS34" s="19"/>
      <c r="AT34" s="19"/>
      <c r="AU34" s="19"/>
    </row>
    <row r="35" spans="1:47" x14ac:dyDescent="0.25">
      <c r="A35" s="20">
        <v>33</v>
      </c>
      <c r="B35" s="20">
        <v>11632</v>
      </c>
      <c r="C35" s="20" t="s">
        <v>293</v>
      </c>
      <c r="D35" s="20" t="s">
        <v>336</v>
      </c>
      <c r="E35" s="20"/>
      <c r="F35" s="20">
        <v>16</v>
      </c>
      <c r="G35" s="20" t="s">
        <v>289</v>
      </c>
      <c r="H35" s="20"/>
      <c r="I35" s="20">
        <v>1</v>
      </c>
      <c r="J35" s="75" t="s">
        <v>114</v>
      </c>
      <c r="K35" s="75"/>
      <c r="L35" s="75" t="s">
        <v>294</v>
      </c>
      <c r="M35" s="20" t="s">
        <v>166</v>
      </c>
      <c r="N35" s="20" t="s">
        <v>161</v>
      </c>
      <c r="O35" s="20" t="s">
        <v>295</v>
      </c>
      <c r="P35" s="20"/>
      <c r="Q35" s="20">
        <v>1</v>
      </c>
      <c r="R35" s="20" t="s">
        <v>130</v>
      </c>
      <c r="S35" s="20" t="s">
        <v>252</v>
      </c>
      <c r="T35" s="20" t="s">
        <v>296</v>
      </c>
      <c r="U35" s="66">
        <v>5700</v>
      </c>
      <c r="V35" s="20" t="s">
        <v>297</v>
      </c>
      <c r="W35" s="20"/>
      <c r="X35" s="20"/>
      <c r="Y35" s="20"/>
      <c r="Z35" s="20"/>
      <c r="AA35" s="20"/>
      <c r="AB35" s="20"/>
      <c r="AC35" s="20"/>
      <c r="AD35" s="20"/>
      <c r="AE35" s="20"/>
      <c r="AF35" s="20"/>
      <c r="AG35" s="20"/>
      <c r="AH35" s="19"/>
      <c r="AI35" s="19"/>
      <c r="AJ35" s="19"/>
      <c r="AK35" s="19"/>
      <c r="AL35" s="19"/>
      <c r="AM35" s="19"/>
      <c r="AN35" s="19"/>
      <c r="AO35" s="19"/>
      <c r="AP35" s="19"/>
      <c r="AQ35" s="19"/>
      <c r="AR35" s="19"/>
      <c r="AS35" s="19"/>
      <c r="AT35" s="19"/>
      <c r="AU35" s="19"/>
    </row>
    <row r="36" spans="1:47" x14ac:dyDescent="0.25">
      <c r="A36" s="20">
        <v>34</v>
      </c>
      <c r="B36" s="20">
        <v>28014</v>
      </c>
      <c r="C36" s="20" t="s">
        <v>298</v>
      </c>
      <c r="D36" s="20" t="s">
        <v>299</v>
      </c>
      <c r="E36" s="20"/>
      <c r="F36" s="20">
        <v>27</v>
      </c>
      <c r="G36" s="20" t="s">
        <v>126</v>
      </c>
      <c r="H36" s="20"/>
      <c r="I36" s="20">
        <v>1</v>
      </c>
      <c r="J36" s="75" t="s">
        <v>114</v>
      </c>
      <c r="K36" s="75"/>
      <c r="L36" s="75" t="s">
        <v>127</v>
      </c>
      <c r="M36" s="20" t="s">
        <v>300</v>
      </c>
      <c r="N36" s="20" t="s">
        <v>301</v>
      </c>
      <c r="O36" s="20"/>
      <c r="P36" s="20"/>
      <c r="Q36" s="20">
        <v>1</v>
      </c>
      <c r="R36" s="20" t="s">
        <v>121</v>
      </c>
      <c r="S36" s="20" t="s">
        <v>302</v>
      </c>
      <c r="T36" s="20" t="s">
        <v>3398</v>
      </c>
      <c r="U36" s="66">
        <v>6333</v>
      </c>
      <c r="V36" s="20" t="s">
        <v>303</v>
      </c>
      <c r="W36" s="20"/>
      <c r="X36" s="20"/>
      <c r="Y36" s="20"/>
      <c r="Z36" s="20"/>
      <c r="AA36" s="20"/>
      <c r="AB36" s="20"/>
      <c r="AC36" s="20"/>
      <c r="AD36" s="20"/>
      <c r="AE36" s="20"/>
      <c r="AF36" s="20"/>
      <c r="AG36" s="20"/>
      <c r="AH36" s="19"/>
      <c r="AI36" s="19"/>
      <c r="AJ36" s="19"/>
      <c r="AK36" s="19"/>
      <c r="AL36" s="19"/>
      <c r="AM36" s="19"/>
      <c r="AN36" s="19"/>
      <c r="AO36" s="19"/>
      <c r="AP36" s="19"/>
      <c r="AQ36" s="19"/>
      <c r="AR36" s="19"/>
      <c r="AS36" s="19"/>
      <c r="AT36" s="19"/>
      <c r="AU36" s="19"/>
    </row>
    <row r="37" spans="1:47" x14ac:dyDescent="0.25">
      <c r="A37" s="20">
        <v>36</v>
      </c>
      <c r="B37" s="20">
        <v>16354</v>
      </c>
      <c r="C37" s="20" t="s">
        <v>304</v>
      </c>
      <c r="D37" s="20" t="s">
        <v>2074</v>
      </c>
      <c r="E37" s="20"/>
      <c r="F37" s="20">
        <v>28</v>
      </c>
      <c r="G37" s="20" t="s">
        <v>134</v>
      </c>
      <c r="H37" s="20"/>
      <c r="I37" s="20">
        <v>1</v>
      </c>
      <c r="J37" s="75" t="s">
        <v>114</v>
      </c>
      <c r="K37" s="75"/>
      <c r="L37" s="75" t="s">
        <v>127</v>
      </c>
      <c r="M37" s="20" t="s">
        <v>166</v>
      </c>
      <c r="N37" s="20" t="s">
        <v>161</v>
      </c>
      <c r="O37" s="20" t="s">
        <v>305</v>
      </c>
      <c r="P37" s="20"/>
      <c r="Q37" s="20">
        <v>1</v>
      </c>
      <c r="R37" s="20" t="s">
        <v>130</v>
      </c>
      <c r="S37" s="20" t="s">
        <v>252</v>
      </c>
      <c r="T37" s="20" t="s">
        <v>306</v>
      </c>
      <c r="U37" s="66">
        <v>6309</v>
      </c>
      <c r="V37" s="20" t="s">
        <v>307</v>
      </c>
      <c r="W37" s="19"/>
      <c r="X37" s="20"/>
      <c r="Y37" s="20"/>
      <c r="Z37" s="20"/>
      <c r="AA37" s="20"/>
      <c r="AB37" s="20"/>
      <c r="AC37" s="20"/>
      <c r="AD37" s="20"/>
      <c r="AE37" s="20"/>
      <c r="AF37" s="20"/>
      <c r="AG37" s="20"/>
      <c r="AH37" s="19"/>
      <c r="AI37" s="19"/>
      <c r="AJ37" s="19"/>
      <c r="AK37" s="19"/>
      <c r="AL37" s="19"/>
      <c r="AM37" s="19"/>
      <c r="AN37" s="19"/>
      <c r="AO37" s="19"/>
      <c r="AP37" s="19"/>
      <c r="AQ37" s="19"/>
      <c r="AR37" s="19"/>
      <c r="AS37" s="19"/>
      <c r="AT37" s="19"/>
      <c r="AU37" s="19"/>
    </row>
    <row r="38" spans="1:47" x14ac:dyDescent="0.25">
      <c r="A38" s="20">
        <v>35</v>
      </c>
      <c r="B38" s="20">
        <v>33167</v>
      </c>
      <c r="C38" s="20" t="s">
        <v>304</v>
      </c>
      <c r="D38" s="20" t="s">
        <v>593</v>
      </c>
      <c r="E38" s="20"/>
      <c r="F38" s="20">
        <v>29</v>
      </c>
      <c r="G38" s="20" t="s">
        <v>134</v>
      </c>
      <c r="H38" s="20"/>
      <c r="I38" s="20">
        <v>1</v>
      </c>
      <c r="J38" s="75" t="s">
        <v>114</v>
      </c>
      <c r="K38" s="75"/>
      <c r="L38" s="75" t="s">
        <v>116</v>
      </c>
      <c r="M38" s="20" t="s">
        <v>166</v>
      </c>
      <c r="N38" s="20" t="s">
        <v>161</v>
      </c>
      <c r="O38" s="20" t="s">
        <v>308</v>
      </c>
      <c r="P38" s="20"/>
      <c r="Q38" s="20">
        <v>1</v>
      </c>
      <c r="R38" s="20" t="s">
        <v>130</v>
      </c>
      <c r="S38" s="20" t="s">
        <v>139</v>
      </c>
      <c r="T38" s="20" t="s">
        <v>309</v>
      </c>
      <c r="U38" s="66">
        <v>6619</v>
      </c>
      <c r="V38" s="20" t="s">
        <v>310</v>
      </c>
      <c r="W38" s="20"/>
      <c r="X38" s="20"/>
      <c r="Y38" s="20"/>
      <c r="Z38" s="20"/>
      <c r="AA38" s="20"/>
      <c r="AB38" s="20"/>
      <c r="AC38" s="20"/>
      <c r="AD38" s="20"/>
      <c r="AE38" s="20"/>
      <c r="AF38" s="20"/>
      <c r="AG38" s="20"/>
      <c r="AH38" s="19"/>
      <c r="AI38" s="19"/>
      <c r="AJ38" s="19"/>
      <c r="AK38" s="19"/>
      <c r="AL38" s="19"/>
      <c r="AM38" s="19"/>
      <c r="AN38" s="19"/>
      <c r="AO38" s="19"/>
      <c r="AP38" s="19"/>
      <c r="AQ38" s="19"/>
      <c r="AR38" s="19"/>
      <c r="AS38" s="19"/>
      <c r="AT38" s="19"/>
      <c r="AU38" s="19"/>
    </row>
    <row r="39" spans="1:47" x14ac:dyDescent="0.25">
      <c r="A39" s="20">
        <v>38</v>
      </c>
      <c r="B39" s="20">
        <v>39751</v>
      </c>
      <c r="C39" s="20" t="s">
        <v>311</v>
      </c>
      <c r="D39" s="20" t="s">
        <v>312</v>
      </c>
      <c r="E39" s="20"/>
      <c r="F39" s="20">
        <v>36</v>
      </c>
      <c r="G39" s="20" t="s">
        <v>112</v>
      </c>
      <c r="H39" s="19"/>
      <c r="I39" s="20" t="s">
        <v>113</v>
      </c>
      <c r="J39" s="75" t="s">
        <v>114</v>
      </c>
      <c r="K39" s="75"/>
      <c r="L39" s="75" t="s">
        <v>116</v>
      </c>
      <c r="M39" s="20" t="s">
        <v>313</v>
      </c>
      <c r="N39" s="20"/>
      <c r="O39" s="19"/>
      <c r="P39" s="19"/>
      <c r="Q39" s="20">
        <v>1</v>
      </c>
      <c r="R39" s="20" t="s">
        <v>195</v>
      </c>
      <c r="S39" s="20" t="s">
        <v>139</v>
      </c>
      <c r="T39" s="20" t="s">
        <v>314</v>
      </c>
      <c r="U39" s="66">
        <v>6438</v>
      </c>
      <c r="V39" s="20" t="s">
        <v>315</v>
      </c>
      <c r="W39" s="20"/>
      <c r="X39" s="20"/>
      <c r="Y39" s="20"/>
      <c r="Z39" s="20"/>
      <c r="AA39" s="20"/>
      <c r="AB39" s="20"/>
      <c r="AC39" s="20"/>
      <c r="AD39" s="20"/>
      <c r="AE39" s="20"/>
      <c r="AF39" s="20"/>
      <c r="AG39" s="20"/>
      <c r="AH39" s="19"/>
      <c r="AI39" s="19"/>
      <c r="AJ39" s="19"/>
      <c r="AK39" s="19"/>
      <c r="AL39" s="19"/>
      <c r="AM39" s="19"/>
      <c r="AN39" s="19"/>
      <c r="AO39" s="19"/>
      <c r="AP39" s="19"/>
      <c r="AQ39" s="19"/>
      <c r="AR39" s="19"/>
      <c r="AS39" s="19"/>
      <c r="AT39" s="19"/>
      <c r="AU39" s="19"/>
    </row>
    <row r="40" spans="1:47" x14ac:dyDescent="0.25">
      <c r="A40" s="20">
        <v>37</v>
      </c>
      <c r="B40" s="20">
        <v>266097</v>
      </c>
      <c r="C40" s="20" t="s">
        <v>316</v>
      </c>
      <c r="D40" s="20" t="s">
        <v>317</v>
      </c>
      <c r="E40" s="20"/>
      <c r="F40" s="20">
        <v>22</v>
      </c>
      <c r="G40" s="20" t="s">
        <v>126</v>
      </c>
      <c r="H40" s="20"/>
      <c r="I40" s="20">
        <v>1</v>
      </c>
      <c r="J40" s="75" t="s">
        <v>114</v>
      </c>
      <c r="K40" s="75"/>
      <c r="L40" s="75" t="s">
        <v>127</v>
      </c>
      <c r="M40" s="20" t="s">
        <v>318</v>
      </c>
      <c r="N40" s="20" t="s">
        <v>319</v>
      </c>
      <c r="O40" s="20" t="s">
        <v>120</v>
      </c>
      <c r="P40" s="20"/>
      <c r="Q40" s="20">
        <v>1</v>
      </c>
      <c r="R40" s="20" t="s">
        <v>130</v>
      </c>
      <c r="S40" s="20" t="s">
        <v>139</v>
      </c>
      <c r="T40" s="20" t="s">
        <v>320</v>
      </c>
      <c r="U40" s="66">
        <v>6273</v>
      </c>
      <c r="V40" s="20" t="s">
        <v>321</v>
      </c>
      <c r="W40" s="20"/>
      <c r="X40" s="20"/>
      <c r="Y40" s="20"/>
      <c r="Z40" s="20"/>
      <c r="AA40" s="20"/>
      <c r="AB40" s="20"/>
      <c r="AC40" s="20"/>
      <c r="AD40" s="20"/>
      <c r="AE40" s="20"/>
      <c r="AF40" s="20"/>
      <c r="AG40" s="20"/>
      <c r="AH40" s="19"/>
      <c r="AI40" s="19"/>
      <c r="AJ40" s="19"/>
      <c r="AK40" s="19"/>
      <c r="AL40" s="19"/>
      <c r="AM40" s="19"/>
      <c r="AN40" s="19"/>
      <c r="AO40" s="19"/>
      <c r="AP40" s="19"/>
      <c r="AQ40" s="19"/>
      <c r="AR40" s="19"/>
      <c r="AS40" s="19"/>
      <c r="AT40" s="19"/>
      <c r="AU40" s="19"/>
    </row>
    <row r="41" spans="1:47" x14ac:dyDescent="0.25">
      <c r="A41" s="20">
        <v>39</v>
      </c>
      <c r="B41" s="20">
        <v>27836</v>
      </c>
      <c r="C41" s="20" t="s">
        <v>322</v>
      </c>
      <c r="D41" s="20" t="s">
        <v>181</v>
      </c>
      <c r="E41" s="20"/>
      <c r="F41" s="20">
        <v>32</v>
      </c>
      <c r="G41" s="20" t="s">
        <v>323</v>
      </c>
      <c r="H41" s="20"/>
      <c r="I41" s="20">
        <v>1</v>
      </c>
      <c r="J41" s="75" t="s">
        <v>114</v>
      </c>
      <c r="K41" s="75"/>
      <c r="L41" s="75" t="s">
        <v>116</v>
      </c>
      <c r="M41" s="20" t="s">
        <v>324</v>
      </c>
      <c r="N41" s="20" t="s">
        <v>129</v>
      </c>
      <c r="O41" s="20"/>
      <c r="P41" s="20"/>
      <c r="Q41" s="20">
        <v>1</v>
      </c>
      <c r="R41" s="20" t="s">
        <v>121</v>
      </c>
      <c r="S41" s="20" t="s">
        <v>325</v>
      </c>
      <c r="T41" s="20" t="s">
        <v>3399</v>
      </c>
      <c r="U41" s="66">
        <v>6438</v>
      </c>
      <c r="V41" s="20" t="s">
        <v>326</v>
      </c>
      <c r="W41" s="20"/>
      <c r="X41" s="20"/>
      <c r="Y41" s="20"/>
      <c r="Z41" s="20"/>
      <c r="AA41" s="20"/>
      <c r="AB41" s="20"/>
      <c r="AC41" s="20"/>
      <c r="AD41" s="20"/>
      <c r="AE41" s="20"/>
      <c r="AF41" s="20"/>
      <c r="AG41" s="20"/>
      <c r="AH41" s="19"/>
      <c r="AI41" s="19"/>
      <c r="AJ41" s="19"/>
      <c r="AK41" s="19"/>
      <c r="AL41" s="19"/>
      <c r="AM41" s="19"/>
      <c r="AN41" s="19"/>
      <c r="AO41" s="19"/>
      <c r="AP41" s="19"/>
      <c r="AQ41" s="19"/>
      <c r="AR41" s="19"/>
      <c r="AS41" s="19"/>
      <c r="AT41" s="19"/>
      <c r="AU41" s="19"/>
    </row>
    <row r="42" spans="1:47" x14ac:dyDescent="0.25">
      <c r="A42" s="20">
        <v>40</v>
      </c>
      <c r="B42" s="20">
        <v>220</v>
      </c>
      <c r="C42" s="20" t="s">
        <v>327</v>
      </c>
      <c r="D42" s="20" t="s">
        <v>328</v>
      </c>
      <c r="E42" s="20"/>
      <c r="F42" s="20">
        <v>18</v>
      </c>
      <c r="G42" s="20" t="s">
        <v>329</v>
      </c>
      <c r="H42" s="20"/>
      <c r="I42" s="20" t="s">
        <v>330</v>
      </c>
      <c r="J42" s="75" t="s">
        <v>331</v>
      </c>
      <c r="K42" s="75"/>
      <c r="L42" s="75"/>
      <c r="M42" s="20" t="s">
        <v>166</v>
      </c>
      <c r="N42" s="20" t="s">
        <v>161</v>
      </c>
      <c r="O42" s="20" t="s">
        <v>332</v>
      </c>
      <c r="P42" s="75"/>
      <c r="Q42" s="20">
        <v>1</v>
      </c>
      <c r="R42" s="20" t="s">
        <v>130</v>
      </c>
      <c r="S42" s="20" t="s">
        <v>333</v>
      </c>
      <c r="T42" s="20" t="s">
        <v>333</v>
      </c>
      <c r="U42" s="20" t="s">
        <v>334</v>
      </c>
      <c r="V42" s="20" t="s">
        <v>335</v>
      </c>
      <c r="W42" s="20"/>
      <c r="X42" s="20"/>
      <c r="Y42" s="20"/>
      <c r="Z42" s="20"/>
      <c r="AA42" s="20"/>
      <c r="AB42" s="20"/>
      <c r="AC42" s="20"/>
      <c r="AD42" s="20"/>
      <c r="AE42" s="20"/>
      <c r="AF42" s="20"/>
      <c r="AG42" s="20"/>
      <c r="AH42" s="19"/>
      <c r="AI42" s="19"/>
      <c r="AJ42" s="19"/>
      <c r="AK42" s="19"/>
      <c r="AL42" s="19"/>
      <c r="AM42" s="19"/>
      <c r="AN42" s="19"/>
      <c r="AO42" s="19"/>
      <c r="AP42" s="19"/>
      <c r="AQ42" s="19"/>
      <c r="AR42" s="19"/>
      <c r="AS42" s="19"/>
      <c r="AT42" s="19"/>
      <c r="AU42" s="19"/>
    </row>
    <row r="43" spans="1:47" x14ac:dyDescent="0.25">
      <c r="A43" s="20">
        <v>42</v>
      </c>
      <c r="B43" s="20">
        <v>34209</v>
      </c>
      <c r="C43" s="20" t="s">
        <v>327</v>
      </c>
      <c r="D43" s="20" t="s">
        <v>336</v>
      </c>
      <c r="E43" s="20"/>
      <c r="F43" s="20">
        <v>35</v>
      </c>
      <c r="G43" s="20" t="s">
        <v>337</v>
      </c>
      <c r="H43" s="20"/>
      <c r="I43" s="20">
        <v>2</v>
      </c>
      <c r="J43" s="75" t="s">
        <v>114</v>
      </c>
      <c r="K43" s="75"/>
      <c r="L43" s="75" t="s">
        <v>127</v>
      </c>
      <c r="M43" s="20" t="s">
        <v>338</v>
      </c>
      <c r="N43" s="20" t="s">
        <v>3400</v>
      </c>
      <c r="O43" s="20"/>
      <c r="P43" s="20"/>
      <c r="Q43" s="20">
        <v>1</v>
      </c>
      <c r="R43" s="20" t="s">
        <v>121</v>
      </c>
      <c r="S43" s="20" t="s">
        <v>139</v>
      </c>
      <c r="T43" s="20" t="s">
        <v>3401</v>
      </c>
      <c r="U43" s="66">
        <v>6390</v>
      </c>
      <c r="V43" s="20" t="s">
        <v>339</v>
      </c>
      <c r="W43" s="20"/>
      <c r="X43" s="20"/>
      <c r="Y43" s="20"/>
      <c r="Z43" s="20"/>
      <c r="AA43" s="20"/>
      <c r="AB43" s="20"/>
      <c r="AC43" s="20"/>
      <c r="AD43" s="20"/>
      <c r="AE43" s="20"/>
      <c r="AF43" s="20"/>
      <c r="AG43" s="20"/>
      <c r="AH43" s="19"/>
      <c r="AI43" s="19"/>
      <c r="AJ43" s="19"/>
      <c r="AK43" s="19"/>
      <c r="AL43" s="19"/>
      <c r="AM43" s="19"/>
      <c r="AN43" s="19"/>
      <c r="AO43" s="19"/>
      <c r="AP43" s="19"/>
      <c r="AQ43" s="19"/>
      <c r="AR43" s="19"/>
      <c r="AS43" s="19"/>
      <c r="AT43" s="19"/>
      <c r="AU43" s="19"/>
    </row>
    <row r="44" spans="1:47" x14ac:dyDescent="0.25">
      <c r="A44" s="20">
        <v>41</v>
      </c>
      <c r="B44" s="20">
        <v>24489</v>
      </c>
      <c r="C44" s="20" t="s">
        <v>327</v>
      </c>
      <c r="D44" s="20" t="s">
        <v>340</v>
      </c>
      <c r="E44" s="20"/>
      <c r="F44" s="20">
        <v>22</v>
      </c>
      <c r="G44" s="20" t="s">
        <v>337</v>
      </c>
      <c r="H44" s="20"/>
      <c r="I44" s="20">
        <v>2</v>
      </c>
      <c r="J44" s="75" t="s">
        <v>114</v>
      </c>
      <c r="K44" s="75"/>
      <c r="L44" s="75" t="s">
        <v>127</v>
      </c>
      <c r="M44" s="20" t="s">
        <v>3402</v>
      </c>
      <c r="N44" s="20" t="s">
        <v>129</v>
      </c>
      <c r="O44" s="20"/>
      <c r="P44" s="20"/>
      <c r="Q44" s="20">
        <v>1</v>
      </c>
      <c r="R44" s="20" t="s">
        <v>121</v>
      </c>
      <c r="S44" s="20" t="s">
        <v>139</v>
      </c>
      <c r="T44" s="20" t="s">
        <v>3403</v>
      </c>
      <c r="U44" s="66">
        <v>6274</v>
      </c>
      <c r="V44" s="20" t="s">
        <v>341</v>
      </c>
      <c r="W44" s="20"/>
      <c r="X44" s="20"/>
      <c r="Y44" s="20"/>
      <c r="Z44" s="20"/>
      <c r="AA44" s="20"/>
      <c r="AB44" s="20"/>
      <c r="AC44" s="20"/>
      <c r="AD44" s="20"/>
      <c r="AE44" s="20"/>
      <c r="AF44" s="20"/>
      <c r="AG44" s="20"/>
      <c r="AH44" s="19"/>
      <c r="AI44" s="19"/>
      <c r="AJ44" s="19"/>
      <c r="AK44" s="19"/>
      <c r="AL44" s="19"/>
      <c r="AM44" s="19"/>
      <c r="AN44" s="19"/>
      <c r="AO44" s="19"/>
      <c r="AP44" s="19"/>
      <c r="AQ44" s="19"/>
      <c r="AR44" s="19"/>
      <c r="AS44" s="19"/>
      <c r="AT44" s="19"/>
      <c r="AU44" s="19"/>
    </row>
    <row r="45" spans="1:47" x14ac:dyDescent="0.25">
      <c r="A45" s="20">
        <v>43</v>
      </c>
      <c r="B45" s="20">
        <v>3864</v>
      </c>
      <c r="C45" s="20" t="s">
        <v>327</v>
      </c>
      <c r="D45" s="20" t="s">
        <v>142</v>
      </c>
      <c r="E45" s="20"/>
      <c r="F45" s="20">
        <v>18</v>
      </c>
      <c r="G45" s="20" t="s">
        <v>158</v>
      </c>
      <c r="H45" s="20"/>
      <c r="I45" s="20" t="s">
        <v>201</v>
      </c>
      <c r="J45" s="75" t="s">
        <v>114</v>
      </c>
      <c r="K45" s="75"/>
      <c r="L45" s="75" t="s">
        <v>127</v>
      </c>
      <c r="M45" s="20" t="s">
        <v>166</v>
      </c>
      <c r="N45" s="20" t="s">
        <v>161</v>
      </c>
      <c r="O45" s="20" t="s">
        <v>342</v>
      </c>
      <c r="P45" s="20"/>
      <c r="Q45" s="20">
        <v>1</v>
      </c>
      <c r="R45" s="20" t="s">
        <v>130</v>
      </c>
      <c r="S45" s="20" t="s">
        <v>139</v>
      </c>
      <c r="T45" s="20" t="s">
        <v>343</v>
      </c>
      <c r="U45" s="66">
        <v>5515</v>
      </c>
      <c r="V45" s="20" t="s">
        <v>344</v>
      </c>
      <c r="W45" s="20"/>
      <c r="X45" s="20"/>
      <c r="Y45" s="20"/>
      <c r="Z45" s="20"/>
      <c r="AA45" s="20"/>
      <c r="AB45" s="20"/>
      <c r="AC45" s="20"/>
      <c r="AD45" s="20"/>
      <c r="AE45" s="20"/>
      <c r="AF45" s="20"/>
      <c r="AG45" s="20"/>
      <c r="AH45" s="19"/>
      <c r="AI45" s="19"/>
      <c r="AJ45" s="19"/>
      <c r="AK45" s="19"/>
      <c r="AL45" s="19"/>
      <c r="AM45" s="19"/>
      <c r="AN45" s="19"/>
      <c r="AO45" s="19"/>
      <c r="AP45" s="19"/>
      <c r="AQ45" s="19"/>
      <c r="AR45" s="19"/>
      <c r="AS45" s="19"/>
      <c r="AT45" s="19"/>
      <c r="AU45" s="19"/>
    </row>
    <row r="46" spans="1:47" x14ac:dyDescent="0.25">
      <c r="A46" s="20">
        <v>44</v>
      </c>
      <c r="B46" s="20">
        <v>34064</v>
      </c>
      <c r="C46" s="20" t="s">
        <v>327</v>
      </c>
      <c r="D46" s="20" t="s">
        <v>142</v>
      </c>
      <c r="E46" s="20"/>
      <c r="F46" s="20">
        <v>36</v>
      </c>
      <c r="G46" s="20" t="s">
        <v>112</v>
      </c>
      <c r="H46" s="20" t="s">
        <v>345</v>
      </c>
      <c r="I46" s="20" t="s">
        <v>113</v>
      </c>
      <c r="J46" s="75" t="s">
        <v>114</v>
      </c>
      <c r="K46" s="75"/>
      <c r="L46" s="75" t="s">
        <v>127</v>
      </c>
      <c r="M46" s="20" t="s">
        <v>346</v>
      </c>
      <c r="N46" s="19" t="s">
        <v>246</v>
      </c>
      <c r="O46" s="19"/>
      <c r="P46" s="19"/>
      <c r="Q46" s="20">
        <v>1</v>
      </c>
      <c r="R46" s="20" t="s">
        <v>195</v>
      </c>
      <c r="S46" s="20" t="s">
        <v>225</v>
      </c>
      <c r="T46" s="20" t="s">
        <v>347</v>
      </c>
      <c r="U46" s="66">
        <v>6541</v>
      </c>
      <c r="V46" s="20" t="s">
        <v>348</v>
      </c>
      <c r="W46" s="20"/>
      <c r="X46" s="20"/>
      <c r="Y46" s="20"/>
      <c r="Z46" s="20"/>
      <c r="AA46" s="20"/>
      <c r="AB46" s="20"/>
      <c r="AC46" s="20"/>
      <c r="AD46" s="20"/>
      <c r="AE46" s="20"/>
      <c r="AF46" s="20"/>
      <c r="AG46" s="20"/>
      <c r="AH46" s="19"/>
      <c r="AI46" s="19"/>
      <c r="AJ46" s="19"/>
      <c r="AK46" s="19"/>
      <c r="AL46" s="19"/>
      <c r="AM46" s="19"/>
      <c r="AN46" s="19"/>
      <c r="AO46" s="19"/>
      <c r="AP46" s="19"/>
      <c r="AQ46" s="19"/>
      <c r="AR46" s="19"/>
      <c r="AS46" s="19"/>
      <c r="AT46" s="19"/>
      <c r="AU46" s="19"/>
    </row>
    <row r="47" spans="1:47" x14ac:dyDescent="0.25">
      <c r="A47" s="20">
        <v>45</v>
      </c>
      <c r="B47" s="20">
        <v>4383</v>
      </c>
      <c r="C47" s="20" t="s">
        <v>349</v>
      </c>
      <c r="D47" s="20" t="s">
        <v>192</v>
      </c>
      <c r="E47" s="20"/>
      <c r="F47" s="20">
        <v>20</v>
      </c>
      <c r="G47" s="20" t="s">
        <v>126</v>
      </c>
      <c r="H47" s="20"/>
      <c r="I47" s="20">
        <v>2</v>
      </c>
      <c r="J47" s="75" t="s">
        <v>114</v>
      </c>
      <c r="K47" s="75"/>
      <c r="L47" s="75" t="s">
        <v>127</v>
      </c>
      <c r="M47" s="20" t="s">
        <v>350</v>
      </c>
      <c r="N47" s="20" t="s">
        <v>129</v>
      </c>
      <c r="O47" s="20"/>
      <c r="P47" s="20"/>
      <c r="Q47" s="20">
        <v>1</v>
      </c>
      <c r="R47" s="20" t="s">
        <v>121</v>
      </c>
      <c r="S47" s="20" t="s">
        <v>225</v>
      </c>
      <c r="T47" s="20" t="s">
        <v>3404</v>
      </c>
      <c r="U47" s="66">
        <v>6034</v>
      </c>
      <c r="V47" s="20" t="s">
        <v>351</v>
      </c>
      <c r="W47" s="20"/>
      <c r="X47" s="20"/>
      <c r="Y47" s="20"/>
      <c r="Z47" s="20"/>
      <c r="AA47" s="20"/>
      <c r="AB47" s="20"/>
      <c r="AC47" s="20"/>
      <c r="AD47" s="20"/>
      <c r="AE47" s="20"/>
      <c r="AF47" s="20"/>
      <c r="AG47" s="20"/>
      <c r="AH47" s="19"/>
      <c r="AI47" s="19"/>
      <c r="AJ47" s="19"/>
      <c r="AK47" s="19"/>
      <c r="AL47" s="19"/>
      <c r="AM47" s="19"/>
      <c r="AN47" s="19"/>
      <c r="AO47" s="19"/>
      <c r="AP47" s="19"/>
      <c r="AQ47" s="19"/>
      <c r="AR47" s="19"/>
      <c r="AS47" s="19"/>
      <c r="AT47" s="19"/>
      <c r="AU47" s="19"/>
    </row>
    <row r="48" spans="1:47" x14ac:dyDescent="0.25">
      <c r="A48" s="20">
        <v>46</v>
      </c>
      <c r="B48" s="20">
        <v>8439</v>
      </c>
      <c r="C48" s="20" t="s">
        <v>349</v>
      </c>
      <c r="D48" s="20" t="s">
        <v>352</v>
      </c>
      <c r="E48" s="20"/>
      <c r="F48" s="20">
        <v>33</v>
      </c>
      <c r="G48" s="20" t="s">
        <v>126</v>
      </c>
      <c r="H48" s="20"/>
      <c r="I48" s="20">
        <v>3</v>
      </c>
      <c r="J48" s="75" t="s">
        <v>114</v>
      </c>
      <c r="K48" s="75"/>
      <c r="L48" s="75" t="s">
        <v>294</v>
      </c>
      <c r="M48" s="20" t="s">
        <v>338</v>
      </c>
      <c r="N48" s="20" t="s">
        <v>353</v>
      </c>
      <c r="O48" s="20"/>
      <c r="P48" s="20"/>
      <c r="Q48" s="20">
        <v>1</v>
      </c>
      <c r="R48" s="20" t="s">
        <v>121</v>
      </c>
      <c r="S48" s="20" t="s">
        <v>131</v>
      </c>
      <c r="T48" s="20" t="s">
        <v>3405</v>
      </c>
      <c r="U48" s="66">
        <v>5698</v>
      </c>
      <c r="V48" s="20" t="s">
        <v>354</v>
      </c>
      <c r="W48" s="20"/>
      <c r="X48" s="20"/>
      <c r="Y48" s="20"/>
      <c r="Z48" s="20"/>
      <c r="AA48" s="20"/>
      <c r="AB48" s="20"/>
      <c r="AC48" s="20"/>
      <c r="AD48" s="20"/>
      <c r="AE48" s="20"/>
      <c r="AF48" s="20"/>
      <c r="AG48" s="20"/>
      <c r="AH48" s="19"/>
      <c r="AI48" s="19"/>
      <c r="AJ48" s="19"/>
      <c r="AK48" s="19"/>
      <c r="AL48" s="19"/>
      <c r="AM48" s="19"/>
      <c r="AN48" s="19"/>
      <c r="AO48" s="19"/>
      <c r="AP48" s="19"/>
      <c r="AQ48" s="19"/>
      <c r="AR48" s="19"/>
      <c r="AS48" s="19"/>
      <c r="AT48" s="19"/>
      <c r="AU48" s="19"/>
    </row>
    <row r="49" spans="1:47" x14ac:dyDescent="0.25">
      <c r="A49" s="20">
        <v>47</v>
      </c>
      <c r="B49" s="20">
        <v>45926</v>
      </c>
      <c r="C49" s="20" t="s">
        <v>355</v>
      </c>
      <c r="D49" s="20" t="s">
        <v>356</v>
      </c>
      <c r="E49" s="20"/>
      <c r="F49" s="20">
        <v>32</v>
      </c>
      <c r="G49" s="20" t="s">
        <v>112</v>
      </c>
      <c r="H49" s="20" t="s">
        <v>357</v>
      </c>
      <c r="I49" s="20" t="s">
        <v>113</v>
      </c>
      <c r="J49" s="75" t="s">
        <v>114</v>
      </c>
      <c r="K49" s="75"/>
      <c r="L49" s="75" t="s">
        <v>127</v>
      </c>
      <c r="M49" s="20" t="s">
        <v>358</v>
      </c>
      <c r="N49" s="19" t="s">
        <v>246</v>
      </c>
      <c r="O49" s="19"/>
      <c r="P49" s="19"/>
      <c r="Q49" s="20">
        <v>1</v>
      </c>
      <c r="R49" s="20" t="s">
        <v>195</v>
      </c>
      <c r="S49" s="20" t="s">
        <v>139</v>
      </c>
      <c r="T49" s="20" t="s">
        <v>359</v>
      </c>
      <c r="U49" s="66">
        <v>6186</v>
      </c>
      <c r="V49" s="20" t="s">
        <v>360</v>
      </c>
      <c r="W49" s="20"/>
      <c r="X49" s="20"/>
      <c r="Y49" s="20"/>
      <c r="Z49" s="20"/>
      <c r="AA49" s="20"/>
      <c r="AB49" s="20"/>
      <c r="AC49" s="20"/>
      <c r="AD49" s="20"/>
      <c r="AE49" s="20"/>
      <c r="AF49" s="20"/>
      <c r="AG49" s="20"/>
      <c r="AH49" s="19"/>
      <c r="AI49" s="19"/>
      <c r="AJ49" s="19"/>
      <c r="AK49" s="19"/>
      <c r="AL49" s="19"/>
      <c r="AM49" s="19"/>
      <c r="AN49" s="19"/>
      <c r="AO49" s="19"/>
      <c r="AP49" s="19"/>
      <c r="AQ49" s="19"/>
      <c r="AR49" s="19"/>
      <c r="AS49" s="19"/>
      <c r="AT49" s="19"/>
      <c r="AU49" s="19"/>
    </row>
    <row r="50" spans="1:47" x14ac:dyDescent="0.25">
      <c r="A50" s="20">
        <v>366</v>
      </c>
      <c r="B50" s="20">
        <v>57406</v>
      </c>
      <c r="C50" s="20" t="s">
        <v>361</v>
      </c>
      <c r="D50" s="20" t="s">
        <v>362</v>
      </c>
      <c r="E50" s="20"/>
      <c r="F50" s="20">
        <v>22</v>
      </c>
      <c r="G50" s="20" t="s">
        <v>363</v>
      </c>
      <c r="H50" s="19"/>
      <c r="I50" s="20" t="s">
        <v>330</v>
      </c>
      <c r="J50" s="75" t="s">
        <v>114</v>
      </c>
      <c r="K50" s="75"/>
      <c r="L50" s="75" t="s">
        <v>127</v>
      </c>
      <c r="M50" s="20" t="s">
        <v>364</v>
      </c>
      <c r="N50" s="20" t="s">
        <v>365</v>
      </c>
      <c r="O50" s="20" t="s">
        <v>366</v>
      </c>
      <c r="P50" s="20" t="s">
        <v>120</v>
      </c>
      <c r="Q50" s="20">
        <v>1</v>
      </c>
      <c r="R50" s="20" t="s">
        <v>195</v>
      </c>
      <c r="S50" s="20" t="s">
        <v>139</v>
      </c>
      <c r="T50" s="20" t="s">
        <v>367</v>
      </c>
      <c r="U50" s="66">
        <v>6104</v>
      </c>
      <c r="V50" s="20" t="s">
        <v>368</v>
      </c>
      <c r="W50" s="20"/>
      <c r="X50" s="20"/>
      <c r="Y50" s="20"/>
      <c r="Z50" s="20"/>
      <c r="AA50" s="20"/>
      <c r="AB50" s="20"/>
      <c r="AC50" s="20"/>
      <c r="AD50" s="20"/>
      <c r="AE50" s="20"/>
      <c r="AF50" s="20"/>
      <c r="AG50" s="20"/>
      <c r="AH50" s="19"/>
      <c r="AI50" s="19"/>
      <c r="AJ50" s="19"/>
      <c r="AK50" s="19"/>
      <c r="AL50" s="19"/>
      <c r="AM50" s="19"/>
      <c r="AN50" s="19"/>
      <c r="AO50" s="19"/>
      <c r="AP50" s="19"/>
      <c r="AQ50" s="19"/>
      <c r="AR50" s="19"/>
      <c r="AS50" s="19"/>
      <c r="AT50" s="19"/>
      <c r="AU50" s="19"/>
    </row>
    <row r="51" spans="1:47" x14ac:dyDescent="0.25">
      <c r="A51" s="20">
        <v>48</v>
      </c>
      <c r="B51" s="20">
        <v>70588</v>
      </c>
      <c r="C51" s="20" t="s">
        <v>369</v>
      </c>
      <c r="D51" s="20" t="s">
        <v>3406</v>
      </c>
      <c r="E51" s="20"/>
      <c r="F51" s="20">
        <v>23</v>
      </c>
      <c r="G51" s="20" t="s">
        <v>158</v>
      </c>
      <c r="H51" s="20"/>
      <c r="I51" s="20">
        <v>1</v>
      </c>
      <c r="J51" s="75" t="s">
        <v>114</v>
      </c>
      <c r="K51" s="75" t="s">
        <v>370</v>
      </c>
      <c r="L51" s="75" t="s">
        <v>136</v>
      </c>
      <c r="M51" s="20" t="s">
        <v>371</v>
      </c>
      <c r="N51" s="20" t="s">
        <v>372</v>
      </c>
      <c r="O51" s="20"/>
      <c r="P51" s="20"/>
      <c r="Q51" s="20">
        <v>1</v>
      </c>
      <c r="R51" s="20" t="s">
        <v>121</v>
      </c>
      <c r="S51" s="20" t="s">
        <v>139</v>
      </c>
      <c r="T51" s="20" t="s">
        <v>373</v>
      </c>
      <c r="U51" s="66">
        <v>6867</v>
      </c>
      <c r="V51" s="20" t="s">
        <v>374</v>
      </c>
      <c r="W51" s="20"/>
      <c r="X51" s="20"/>
      <c r="Y51" s="20"/>
      <c r="Z51" s="20"/>
      <c r="AA51" s="20"/>
      <c r="AB51" s="20"/>
      <c r="AC51" s="20"/>
      <c r="AD51" s="20"/>
      <c r="AE51" s="20"/>
      <c r="AF51" s="20"/>
      <c r="AG51" s="20"/>
      <c r="AH51" s="19"/>
      <c r="AI51" s="19"/>
      <c r="AJ51" s="19"/>
      <c r="AK51" s="19"/>
      <c r="AL51" s="19"/>
      <c r="AM51" s="19"/>
      <c r="AN51" s="19"/>
      <c r="AO51" s="19"/>
      <c r="AP51" s="19"/>
      <c r="AQ51" s="19"/>
      <c r="AR51" s="19"/>
      <c r="AS51" s="19"/>
      <c r="AT51" s="19"/>
      <c r="AU51" s="19"/>
    </row>
    <row r="52" spans="1:47" x14ac:dyDescent="0.25">
      <c r="A52" s="20">
        <v>49</v>
      </c>
      <c r="B52" s="20">
        <v>41112</v>
      </c>
      <c r="C52" s="20" t="s">
        <v>375</v>
      </c>
      <c r="D52" s="20" t="s">
        <v>164</v>
      </c>
      <c r="E52" s="20"/>
      <c r="F52" s="20">
        <v>21</v>
      </c>
      <c r="G52" s="20" t="s">
        <v>376</v>
      </c>
      <c r="H52" s="20"/>
      <c r="I52" s="20">
        <v>2</v>
      </c>
      <c r="J52" s="75" t="s">
        <v>377</v>
      </c>
      <c r="K52" s="75"/>
      <c r="L52" s="75" t="s">
        <v>116</v>
      </c>
      <c r="M52" s="20" t="s">
        <v>166</v>
      </c>
      <c r="N52" s="20" t="s">
        <v>161</v>
      </c>
      <c r="O52" s="20" t="s">
        <v>378</v>
      </c>
      <c r="P52" s="20"/>
      <c r="Q52" s="20">
        <v>1</v>
      </c>
      <c r="R52" s="20" t="s">
        <v>130</v>
      </c>
      <c r="S52" s="20" t="s">
        <v>139</v>
      </c>
      <c r="T52" s="20" t="s">
        <v>379</v>
      </c>
      <c r="U52" s="66">
        <v>6473</v>
      </c>
      <c r="V52" s="20" t="s">
        <v>380</v>
      </c>
      <c r="W52" s="19"/>
      <c r="X52" s="20"/>
      <c r="Y52" s="20"/>
      <c r="Z52" s="20"/>
      <c r="AA52" s="20"/>
      <c r="AB52" s="20"/>
      <c r="AC52" s="20"/>
      <c r="AD52" s="20"/>
      <c r="AE52" s="20"/>
      <c r="AF52" s="20"/>
      <c r="AG52" s="20"/>
      <c r="AH52" s="19"/>
      <c r="AI52" s="19"/>
      <c r="AJ52" s="19"/>
      <c r="AK52" s="19"/>
      <c r="AL52" s="19"/>
      <c r="AM52" s="19"/>
      <c r="AN52" s="19"/>
      <c r="AO52" s="19"/>
      <c r="AP52" s="19"/>
      <c r="AQ52" s="19"/>
      <c r="AR52" s="19"/>
      <c r="AS52" s="19"/>
      <c r="AT52" s="19"/>
      <c r="AU52" s="19"/>
    </row>
    <row r="53" spans="1:47" x14ac:dyDescent="0.25">
      <c r="A53" s="20">
        <v>50</v>
      </c>
      <c r="B53" s="20">
        <v>45000</v>
      </c>
      <c r="C53" s="20" t="s">
        <v>381</v>
      </c>
      <c r="D53" s="20" t="s">
        <v>3407</v>
      </c>
      <c r="E53" s="20"/>
      <c r="F53" s="20">
        <v>33</v>
      </c>
      <c r="G53" s="20" t="s">
        <v>382</v>
      </c>
      <c r="H53" s="20"/>
      <c r="I53" s="20">
        <v>1</v>
      </c>
      <c r="J53" s="75" t="s">
        <v>114</v>
      </c>
      <c r="K53" s="75"/>
      <c r="L53" s="75" t="s">
        <v>127</v>
      </c>
      <c r="M53" s="20" t="s">
        <v>166</v>
      </c>
      <c r="N53" s="20" t="s">
        <v>161</v>
      </c>
      <c r="O53" s="20" t="s">
        <v>383</v>
      </c>
      <c r="P53" s="20"/>
      <c r="Q53" s="20">
        <v>1</v>
      </c>
      <c r="R53" s="20" t="s">
        <v>130</v>
      </c>
      <c r="S53" s="20" t="s">
        <v>139</v>
      </c>
      <c r="T53" s="20" t="s">
        <v>384</v>
      </c>
      <c r="U53" s="66">
        <v>6661</v>
      </c>
      <c r="V53" s="20" t="s">
        <v>385</v>
      </c>
      <c r="W53" s="20"/>
      <c r="X53" s="20"/>
      <c r="Y53" s="20"/>
      <c r="Z53" s="20"/>
      <c r="AA53" s="20"/>
      <c r="AB53" s="20"/>
      <c r="AC53" s="20"/>
      <c r="AD53" s="20"/>
      <c r="AE53" s="20"/>
      <c r="AF53" s="20"/>
      <c r="AG53" s="20"/>
      <c r="AH53" s="19"/>
      <c r="AI53" s="19"/>
      <c r="AJ53" s="19"/>
      <c r="AK53" s="19"/>
      <c r="AL53" s="19"/>
      <c r="AM53" s="19"/>
      <c r="AN53" s="19"/>
      <c r="AO53" s="19"/>
      <c r="AP53" s="19"/>
      <c r="AQ53" s="19"/>
      <c r="AR53" s="19"/>
      <c r="AS53" s="19"/>
      <c r="AT53" s="19"/>
      <c r="AU53" s="19"/>
    </row>
    <row r="54" spans="1:47" x14ac:dyDescent="0.25">
      <c r="A54" s="20">
        <v>52</v>
      </c>
      <c r="B54" s="20">
        <v>37092</v>
      </c>
      <c r="C54" s="20" t="s">
        <v>386</v>
      </c>
      <c r="D54" s="20" t="s">
        <v>234</v>
      </c>
      <c r="E54" s="20" t="s">
        <v>387</v>
      </c>
      <c r="F54" s="20">
        <v>31</v>
      </c>
      <c r="G54" s="20" t="s">
        <v>337</v>
      </c>
      <c r="H54" s="20"/>
      <c r="I54" s="20">
        <v>1</v>
      </c>
      <c r="J54" s="75" t="s">
        <v>388</v>
      </c>
      <c r="K54" s="75"/>
      <c r="L54" s="75" t="s">
        <v>127</v>
      </c>
      <c r="M54" s="20" t="s">
        <v>389</v>
      </c>
      <c r="N54" s="20" t="s">
        <v>390</v>
      </c>
      <c r="O54" s="20" t="s">
        <v>391</v>
      </c>
      <c r="P54" s="20"/>
      <c r="Q54" s="20">
        <v>1</v>
      </c>
      <c r="R54" s="20" t="s">
        <v>121</v>
      </c>
      <c r="S54" s="20" t="s">
        <v>252</v>
      </c>
      <c r="T54" s="20" t="s">
        <v>392</v>
      </c>
      <c r="U54" s="66">
        <v>6124</v>
      </c>
      <c r="V54" s="20" t="s">
        <v>393</v>
      </c>
      <c r="W54" s="20"/>
      <c r="X54" s="20"/>
      <c r="Y54" s="20"/>
      <c r="Z54" s="20"/>
      <c r="AA54" s="20"/>
      <c r="AB54" s="20"/>
      <c r="AC54" s="20"/>
      <c r="AD54" s="20"/>
      <c r="AE54" s="20"/>
      <c r="AF54" s="20"/>
      <c r="AG54" s="20"/>
      <c r="AH54" s="19"/>
      <c r="AI54" s="19"/>
      <c r="AJ54" s="19"/>
      <c r="AK54" s="19"/>
      <c r="AL54" s="19"/>
      <c r="AM54" s="19"/>
      <c r="AN54" s="19"/>
      <c r="AO54" s="19"/>
      <c r="AP54" s="19"/>
      <c r="AQ54" s="19"/>
      <c r="AR54" s="19"/>
      <c r="AS54" s="19"/>
      <c r="AT54" s="19"/>
      <c r="AU54" s="19"/>
    </row>
    <row r="55" spans="1:47" x14ac:dyDescent="0.25">
      <c r="A55" s="20">
        <v>51</v>
      </c>
      <c r="B55" s="20">
        <v>34517</v>
      </c>
      <c r="C55" s="20" t="s">
        <v>386</v>
      </c>
      <c r="D55" s="20" t="s">
        <v>1317</v>
      </c>
      <c r="E55" s="20"/>
      <c r="F55" s="20">
        <v>19</v>
      </c>
      <c r="G55" s="20" t="s">
        <v>329</v>
      </c>
      <c r="H55" s="20"/>
      <c r="I55" s="20">
        <v>2</v>
      </c>
      <c r="J55" s="75" t="s">
        <v>114</v>
      </c>
      <c r="K55" s="75"/>
      <c r="L55" s="75" t="s">
        <v>127</v>
      </c>
      <c r="M55" s="20" t="s">
        <v>166</v>
      </c>
      <c r="N55" s="20" t="s">
        <v>161</v>
      </c>
      <c r="O55" s="20" t="s">
        <v>394</v>
      </c>
      <c r="P55" s="20"/>
      <c r="Q55" s="20">
        <v>1</v>
      </c>
      <c r="R55" s="20" t="s">
        <v>130</v>
      </c>
      <c r="S55" s="20" t="s">
        <v>139</v>
      </c>
      <c r="T55" s="20" t="s">
        <v>395</v>
      </c>
      <c r="U55" s="66">
        <v>6812</v>
      </c>
      <c r="V55" s="20" t="s">
        <v>396</v>
      </c>
      <c r="W55" s="20"/>
      <c r="X55" s="20"/>
      <c r="Y55" s="20"/>
      <c r="Z55" s="20"/>
      <c r="AA55" s="20"/>
      <c r="AB55" s="20"/>
      <c r="AC55" s="20"/>
      <c r="AD55" s="20"/>
      <c r="AE55" s="20"/>
      <c r="AF55" s="20"/>
      <c r="AG55" s="20"/>
      <c r="AH55" s="19"/>
      <c r="AI55" s="19"/>
      <c r="AJ55" s="19"/>
      <c r="AK55" s="19"/>
      <c r="AL55" s="19"/>
      <c r="AM55" s="19"/>
      <c r="AN55" s="19"/>
      <c r="AO55" s="19"/>
      <c r="AP55" s="19"/>
      <c r="AQ55" s="19"/>
      <c r="AR55" s="19"/>
      <c r="AS55" s="19"/>
      <c r="AT55" s="19"/>
      <c r="AU55" s="19"/>
    </row>
    <row r="56" spans="1:47" x14ac:dyDescent="0.25">
      <c r="A56" s="20">
        <v>54</v>
      </c>
      <c r="B56" s="20">
        <v>14215</v>
      </c>
      <c r="C56" s="20" t="s">
        <v>397</v>
      </c>
      <c r="D56" s="20" t="s">
        <v>268</v>
      </c>
      <c r="E56" s="20"/>
      <c r="F56" s="20">
        <v>30</v>
      </c>
      <c r="G56" s="20" t="s">
        <v>398</v>
      </c>
      <c r="H56" s="20"/>
      <c r="I56" s="20">
        <v>1</v>
      </c>
      <c r="J56" s="75" t="s">
        <v>114</v>
      </c>
      <c r="K56" s="75"/>
      <c r="L56" s="75" t="s">
        <v>127</v>
      </c>
      <c r="M56" s="20" t="s">
        <v>318</v>
      </c>
      <c r="N56" s="20" t="s">
        <v>399</v>
      </c>
      <c r="O56" s="20"/>
      <c r="P56" s="20"/>
      <c r="Q56" s="20">
        <v>1</v>
      </c>
      <c r="R56" s="20" t="s">
        <v>121</v>
      </c>
      <c r="S56" s="20" t="s">
        <v>139</v>
      </c>
      <c r="T56" s="20" t="s">
        <v>3408</v>
      </c>
      <c r="U56" s="66">
        <v>5852</v>
      </c>
      <c r="V56" s="20" t="s">
        <v>400</v>
      </c>
      <c r="W56" s="20"/>
      <c r="X56" s="20"/>
      <c r="Y56" s="20"/>
      <c r="Z56" s="20"/>
      <c r="AA56" s="20"/>
      <c r="AB56" s="20"/>
      <c r="AC56" s="20"/>
      <c r="AD56" s="20"/>
      <c r="AE56" s="20"/>
      <c r="AF56" s="20"/>
      <c r="AG56" s="20"/>
      <c r="AH56" s="19"/>
      <c r="AI56" s="19"/>
      <c r="AJ56" s="19"/>
      <c r="AK56" s="19"/>
      <c r="AL56" s="19"/>
      <c r="AM56" s="19"/>
      <c r="AN56" s="19"/>
      <c r="AO56" s="19"/>
      <c r="AP56" s="19"/>
      <c r="AQ56" s="19"/>
      <c r="AR56" s="19"/>
      <c r="AS56" s="19"/>
      <c r="AT56" s="19"/>
      <c r="AU56" s="19"/>
    </row>
    <row r="57" spans="1:47" x14ac:dyDescent="0.25">
      <c r="A57" s="20">
        <v>55</v>
      </c>
      <c r="B57" s="20">
        <v>5204</v>
      </c>
      <c r="C57" s="20" t="s">
        <v>401</v>
      </c>
      <c r="D57" s="20" t="s">
        <v>282</v>
      </c>
      <c r="E57" s="20"/>
      <c r="F57" s="20">
        <v>23</v>
      </c>
      <c r="G57" s="20" t="s">
        <v>289</v>
      </c>
      <c r="H57" s="20"/>
      <c r="I57" s="20">
        <v>1</v>
      </c>
      <c r="J57" s="75" t="s">
        <v>114</v>
      </c>
      <c r="K57" s="75"/>
      <c r="L57" s="75" t="s">
        <v>127</v>
      </c>
      <c r="M57" s="20" t="s">
        <v>137</v>
      </c>
      <c r="N57" s="20" t="s">
        <v>350</v>
      </c>
      <c r="O57" s="20" t="s">
        <v>402</v>
      </c>
      <c r="P57" s="20"/>
      <c r="Q57" s="20">
        <v>1</v>
      </c>
      <c r="R57" s="20" t="s">
        <v>130</v>
      </c>
      <c r="S57" s="20" t="s">
        <v>225</v>
      </c>
      <c r="T57" s="20" t="s">
        <v>1449</v>
      </c>
      <c r="U57" s="66">
        <v>6091</v>
      </c>
      <c r="V57" s="20" t="s">
        <v>403</v>
      </c>
      <c r="W57" s="20"/>
      <c r="X57" s="20"/>
      <c r="Y57" s="20"/>
      <c r="Z57" s="20"/>
      <c r="AA57" s="20"/>
      <c r="AB57" s="20"/>
      <c r="AC57" s="20"/>
      <c r="AD57" s="20"/>
      <c r="AE57" s="20"/>
      <c r="AF57" s="20"/>
      <c r="AG57" s="20"/>
      <c r="AH57" s="19"/>
      <c r="AI57" s="19"/>
      <c r="AJ57" s="19"/>
      <c r="AK57" s="19"/>
      <c r="AL57" s="19"/>
      <c r="AM57" s="19"/>
      <c r="AN57" s="19"/>
      <c r="AO57" s="19"/>
      <c r="AP57" s="19"/>
      <c r="AQ57" s="19"/>
      <c r="AR57" s="19"/>
      <c r="AS57" s="19"/>
      <c r="AT57" s="19"/>
      <c r="AU57" s="19"/>
    </row>
    <row r="58" spans="1:47" x14ac:dyDescent="0.25">
      <c r="A58" s="20">
        <v>58</v>
      </c>
      <c r="B58" s="20" t="s">
        <v>404</v>
      </c>
      <c r="C58" s="20" t="s">
        <v>405</v>
      </c>
      <c r="D58" s="20" t="s">
        <v>142</v>
      </c>
      <c r="E58" s="20"/>
      <c r="F58" s="20">
        <v>22</v>
      </c>
      <c r="G58" s="20" t="s">
        <v>112</v>
      </c>
      <c r="H58" s="19"/>
      <c r="I58" s="20" t="s">
        <v>113</v>
      </c>
      <c r="J58" s="75" t="s">
        <v>114</v>
      </c>
      <c r="K58" s="75"/>
      <c r="L58" s="75" t="s">
        <v>116</v>
      </c>
      <c r="M58" s="20" t="s">
        <v>406</v>
      </c>
      <c r="N58" s="20"/>
      <c r="O58" s="19"/>
      <c r="P58" s="19"/>
      <c r="Q58" s="20">
        <v>1</v>
      </c>
      <c r="R58" s="20" t="s">
        <v>195</v>
      </c>
      <c r="S58" s="20" t="s">
        <v>225</v>
      </c>
      <c r="T58" s="20" t="s">
        <v>407</v>
      </c>
      <c r="U58" s="66">
        <v>6036</v>
      </c>
      <c r="V58" s="20" t="s">
        <v>408</v>
      </c>
      <c r="W58" s="20"/>
      <c r="X58" s="20"/>
      <c r="Y58" s="20"/>
      <c r="Z58" s="20"/>
      <c r="AA58" s="20"/>
      <c r="AB58" s="20"/>
      <c r="AC58" s="20"/>
      <c r="AD58" s="20"/>
      <c r="AE58" s="20"/>
      <c r="AF58" s="20"/>
      <c r="AG58" s="20"/>
      <c r="AH58" s="19"/>
      <c r="AI58" s="19"/>
      <c r="AJ58" s="19"/>
      <c r="AK58" s="19"/>
      <c r="AL58" s="19"/>
      <c r="AM58" s="19"/>
      <c r="AN58" s="19"/>
      <c r="AO58" s="19"/>
      <c r="AP58" s="19"/>
      <c r="AQ58" s="19"/>
      <c r="AR58" s="19"/>
      <c r="AS58" s="19"/>
      <c r="AT58" s="19"/>
      <c r="AU58" s="19"/>
    </row>
    <row r="59" spans="1:47" x14ac:dyDescent="0.25">
      <c r="A59" s="20">
        <v>60</v>
      </c>
      <c r="B59" s="20" t="s">
        <v>409</v>
      </c>
      <c r="C59" s="20" t="s">
        <v>410</v>
      </c>
      <c r="D59" s="20" t="s">
        <v>3409</v>
      </c>
      <c r="E59" s="20"/>
      <c r="F59" s="20">
        <v>36</v>
      </c>
      <c r="G59" s="20" t="s">
        <v>134</v>
      </c>
      <c r="H59" s="20"/>
      <c r="I59" s="20">
        <v>2</v>
      </c>
      <c r="J59" s="75" t="s">
        <v>411</v>
      </c>
      <c r="K59" s="75"/>
      <c r="L59" s="75" t="s">
        <v>127</v>
      </c>
      <c r="M59" s="20" t="s">
        <v>166</v>
      </c>
      <c r="N59" s="20" t="s">
        <v>161</v>
      </c>
      <c r="O59" s="82" t="s">
        <v>350</v>
      </c>
      <c r="P59" s="82"/>
      <c r="Q59" s="20">
        <v>1</v>
      </c>
      <c r="R59" s="20" t="s">
        <v>130</v>
      </c>
      <c r="S59" s="20" t="s">
        <v>139</v>
      </c>
      <c r="T59" s="20" t="s">
        <v>412</v>
      </c>
      <c r="U59" s="66">
        <v>6027</v>
      </c>
      <c r="V59" s="20" t="s">
        <v>413</v>
      </c>
      <c r="W59" s="20"/>
      <c r="X59" s="20"/>
      <c r="Y59" s="20"/>
      <c r="Z59" s="20"/>
      <c r="AA59" s="20"/>
      <c r="AB59" s="20"/>
      <c r="AC59" s="20"/>
      <c r="AD59" s="20"/>
      <c r="AE59" s="20"/>
      <c r="AF59" s="20"/>
      <c r="AG59" s="20"/>
      <c r="AH59" s="19"/>
      <c r="AI59" s="19"/>
      <c r="AJ59" s="19"/>
      <c r="AK59" s="19"/>
      <c r="AL59" s="19"/>
      <c r="AM59" s="19"/>
      <c r="AN59" s="19"/>
      <c r="AO59" s="19"/>
      <c r="AP59" s="19"/>
      <c r="AQ59" s="19"/>
      <c r="AR59" s="19"/>
      <c r="AS59" s="19"/>
      <c r="AT59" s="19"/>
      <c r="AU59" s="19"/>
    </row>
    <row r="60" spans="1:47" x14ac:dyDescent="0.25">
      <c r="A60" s="20">
        <v>61</v>
      </c>
      <c r="B60" s="20">
        <v>260046</v>
      </c>
      <c r="C60" s="20" t="s">
        <v>414</v>
      </c>
      <c r="D60" s="20" t="s">
        <v>415</v>
      </c>
      <c r="E60" s="20"/>
      <c r="F60" s="20">
        <v>20</v>
      </c>
      <c r="G60" s="20" t="s">
        <v>112</v>
      </c>
      <c r="H60" s="19"/>
      <c r="I60" s="20" t="s">
        <v>113</v>
      </c>
      <c r="J60" s="75" t="s">
        <v>114</v>
      </c>
      <c r="K60" s="75" t="s">
        <v>115</v>
      </c>
      <c r="L60" s="75" t="s">
        <v>127</v>
      </c>
      <c r="M60" s="20" t="s">
        <v>416</v>
      </c>
      <c r="N60" s="20" t="s">
        <v>417</v>
      </c>
      <c r="O60" s="19"/>
      <c r="P60" s="19"/>
      <c r="Q60" s="20">
        <v>1</v>
      </c>
      <c r="R60" s="20" t="s">
        <v>195</v>
      </c>
      <c r="S60" s="20" t="s">
        <v>139</v>
      </c>
      <c r="T60" s="20" t="s">
        <v>418</v>
      </c>
      <c r="U60" s="66">
        <v>6326</v>
      </c>
      <c r="V60" s="20" t="s">
        <v>419</v>
      </c>
      <c r="W60" s="20"/>
      <c r="X60" s="20"/>
      <c r="Y60" s="20"/>
      <c r="Z60" s="20"/>
      <c r="AA60" s="20"/>
      <c r="AB60" s="20"/>
      <c r="AC60" s="20"/>
      <c r="AD60" s="20"/>
      <c r="AE60" s="20"/>
      <c r="AF60" s="20"/>
      <c r="AG60" s="20"/>
      <c r="AH60" s="19"/>
      <c r="AI60" s="19"/>
      <c r="AJ60" s="19"/>
      <c r="AK60" s="19"/>
      <c r="AL60" s="19"/>
      <c r="AM60" s="19"/>
      <c r="AN60" s="19"/>
      <c r="AO60" s="19"/>
      <c r="AP60" s="19"/>
      <c r="AQ60" s="19"/>
      <c r="AR60" s="19"/>
      <c r="AS60" s="19"/>
      <c r="AT60" s="19"/>
      <c r="AU60" s="19"/>
    </row>
    <row r="61" spans="1:47" x14ac:dyDescent="0.25">
      <c r="A61" s="20">
        <v>62</v>
      </c>
      <c r="B61" s="20">
        <v>147957</v>
      </c>
      <c r="C61" s="20" t="s">
        <v>414</v>
      </c>
      <c r="D61" s="20" t="s">
        <v>420</v>
      </c>
      <c r="E61" s="20"/>
      <c r="F61" s="20">
        <v>19</v>
      </c>
      <c r="G61" s="20" t="s">
        <v>112</v>
      </c>
      <c r="H61" s="19"/>
      <c r="I61" s="20" t="s">
        <v>113</v>
      </c>
      <c r="J61" s="75" t="s">
        <v>114</v>
      </c>
      <c r="K61" s="75" t="s">
        <v>115</v>
      </c>
      <c r="L61" s="75" t="s">
        <v>127</v>
      </c>
      <c r="M61" s="20" t="s">
        <v>421</v>
      </c>
      <c r="N61" s="20" t="s">
        <v>417</v>
      </c>
      <c r="O61" s="19"/>
      <c r="P61" s="19"/>
      <c r="Q61" s="20">
        <v>1</v>
      </c>
      <c r="R61" s="20" t="s">
        <v>195</v>
      </c>
      <c r="S61" s="20" t="s">
        <v>422</v>
      </c>
      <c r="T61" s="20" t="s">
        <v>423</v>
      </c>
      <c r="U61" s="66">
        <v>6333</v>
      </c>
      <c r="V61" s="20" t="s">
        <v>424</v>
      </c>
      <c r="W61" s="20"/>
      <c r="X61" s="20"/>
      <c r="Y61" s="20"/>
      <c r="Z61" s="20"/>
      <c r="AA61" s="20"/>
      <c r="AB61" s="20"/>
      <c r="AC61" s="20"/>
      <c r="AD61" s="20"/>
      <c r="AE61" s="20"/>
      <c r="AF61" s="20"/>
      <c r="AG61" s="20"/>
      <c r="AH61" s="19"/>
      <c r="AI61" s="19"/>
      <c r="AJ61" s="19"/>
      <c r="AK61" s="19"/>
      <c r="AL61" s="19"/>
      <c r="AM61" s="19"/>
      <c r="AN61" s="19"/>
      <c r="AO61" s="19"/>
      <c r="AP61" s="19"/>
      <c r="AQ61" s="19"/>
      <c r="AR61" s="19"/>
      <c r="AS61" s="19"/>
      <c r="AT61" s="19"/>
      <c r="AU61" s="19"/>
    </row>
    <row r="62" spans="1:47" x14ac:dyDescent="0.25">
      <c r="A62" s="20">
        <v>63</v>
      </c>
      <c r="B62" s="20">
        <v>306886</v>
      </c>
      <c r="C62" s="20" t="s">
        <v>425</v>
      </c>
      <c r="D62" s="20" t="s">
        <v>125</v>
      </c>
      <c r="E62" s="20"/>
      <c r="F62" s="20">
        <v>27</v>
      </c>
      <c r="G62" s="20" t="s">
        <v>200</v>
      </c>
      <c r="H62" s="19"/>
      <c r="I62" s="20" t="s">
        <v>201</v>
      </c>
      <c r="J62" s="75" t="s">
        <v>114</v>
      </c>
      <c r="K62" s="75"/>
      <c r="L62" s="75" t="s">
        <v>127</v>
      </c>
      <c r="M62" s="80" t="s">
        <v>426</v>
      </c>
      <c r="N62" s="19" t="s">
        <v>118</v>
      </c>
      <c r="O62" s="20" t="s">
        <v>120</v>
      </c>
      <c r="P62" s="19"/>
      <c r="Q62" s="20">
        <v>1</v>
      </c>
      <c r="R62" s="20" t="s">
        <v>121</v>
      </c>
      <c r="S62" s="20" t="s">
        <v>131</v>
      </c>
      <c r="T62" s="19" t="s">
        <v>427</v>
      </c>
      <c r="U62" s="66">
        <v>6776</v>
      </c>
      <c r="V62" s="19" t="s">
        <v>428</v>
      </c>
      <c r="W62" s="20"/>
      <c r="X62" s="20"/>
      <c r="Y62" s="20"/>
      <c r="Z62" s="20"/>
      <c r="AA62" s="20"/>
      <c r="AB62" s="20"/>
      <c r="AC62" s="20"/>
      <c r="AD62" s="20"/>
      <c r="AE62" s="20"/>
      <c r="AF62" s="20"/>
      <c r="AG62" s="20"/>
      <c r="AH62" s="19"/>
      <c r="AI62" s="19"/>
      <c r="AJ62" s="19"/>
      <c r="AK62" s="19"/>
      <c r="AL62" s="19"/>
      <c r="AM62" s="19"/>
      <c r="AN62" s="19"/>
      <c r="AO62" s="19"/>
      <c r="AP62" s="19"/>
      <c r="AQ62" s="19"/>
      <c r="AR62" s="19"/>
      <c r="AS62" s="19"/>
      <c r="AT62" s="19"/>
      <c r="AU62" s="19"/>
    </row>
    <row r="63" spans="1:47" x14ac:dyDescent="0.25">
      <c r="A63" s="20">
        <v>64</v>
      </c>
      <c r="B63" s="20">
        <v>775067</v>
      </c>
      <c r="C63" s="20" t="s">
        <v>429</v>
      </c>
      <c r="D63" s="20" t="s">
        <v>164</v>
      </c>
      <c r="E63" s="20"/>
      <c r="F63" s="20">
        <v>25</v>
      </c>
      <c r="G63" s="20" t="s">
        <v>134</v>
      </c>
      <c r="H63" s="20"/>
      <c r="I63" s="20">
        <v>1</v>
      </c>
      <c r="J63" s="75" t="s">
        <v>114</v>
      </c>
      <c r="K63" s="75"/>
      <c r="L63" s="75" t="s">
        <v>127</v>
      </c>
      <c r="M63" s="20" t="s">
        <v>166</v>
      </c>
      <c r="N63" s="20" t="s">
        <v>161</v>
      </c>
      <c r="O63" s="20" t="s">
        <v>430</v>
      </c>
      <c r="P63" s="20"/>
      <c r="Q63" s="20">
        <v>1</v>
      </c>
      <c r="R63" s="20" t="s">
        <v>130</v>
      </c>
      <c r="S63" s="20" t="s">
        <v>431</v>
      </c>
      <c r="T63" s="20" t="s">
        <v>432</v>
      </c>
      <c r="U63" s="66">
        <v>6858</v>
      </c>
      <c r="V63" s="20" t="s">
        <v>433</v>
      </c>
      <c r="W63" s="20"/>
      <c r="X63" s="20"/>
      <c r="Y63" s="20"/>
      <c r="Z63" s="20"/>
      <c r="AA63" s="20"/>
      <c r="AB63" s="20"/>
      <c r="AC63" s="20"/>
      <c r="AD63" s="20"/>
      <c r="AE63" s="20"/>
      <c r="AF63" s="20"/>
      <c r="AG63" s="20"/>
      <c r="AH63" s="19"/>
      <c r="AI63" s="19"/>
      <c r="AJ63" s="19"/>
      <c r="AK63" s="19"/>
      <c r="AL63" s="19"/>
      <c r="AM63" s="19"/>
      <c r="AN63" s="19"/>
      <c r="AO63" s="19"/>
      <c r="AP63" s="19"/>
      <c r="AQ63" s="19"/>
      <c r="AR63" s="19"/>
      <c r="AS63" s="19"/>
      <c r="AT63" s="19"/>
      <c r="AU63" s="19"/>
    </row>
    <row r="64" spans="1:47" x14ac:dyDescent="0.25">
      <c r="A64" s="20">
        <v>65</v>
      </c>
      <c r="B64" s="20">
        <v>305310</v>
      </c>
      <c r="C64" s="20" t="s">
        <v>434</v>
      </c>
      <c r="D64" s="20" t="s">
        <v>3410</v>
      </c>
      <c r="E64" s="20"/>
      <c r="F64" s="20">
        <v>25</v>
      </c>
      <c r="G64" s="20" t="s">
        <v>134</v>
      </c>
      <c r="H64" s="20"/>
      <c r="I64" s="20">
        <v>1</v>
      </c>
      <c r="J64" s="75" t="s">
        <v>114</v>
      </c>
      <c r="K64" s="75"/>
      <c r="L64" s="75" t="s">
        <v>127</v>
      </c>
      <c r="M64" s="20" t="s">
        <v>166</v>
      </c>
      <c r="N64" s="20" t="s">
        <v>161</v>
      </c>
      <c r="O64" s="20" t="s">
        <v>435</v>
      </c>
      <c r="P64" s="20"/>
      <c r="Q64" s="20">
        <v>1</v>
      </c>
      <c r="R64" s="20" t="s">
        <v>130</v>
      </c>
      <c r="S64" s="20" t="s">
        <v>139</v>
      </c>
      <c r="T64" s="20" t="s">
        <v>436</v>
      </c>
      <c r="U64" s="66">
        <v>6333</v>
      </c>
      <c r="V64" s="20" t="s">
        <v>437</v>
      </c>
      <c r="W64" s="20"/>
      <c r="X64" s="20"/>
      <c r="Y64" s="20"/>
      <c r="Z64" s="20"/>
      <c r="AA64" s="20"/>
      <c r="AB64" s="20"/>
      <c r="AC64" s="20"/>
      <c r="AD64" s="20"/>
      <c r="AE64" s="20"/>
      <c r="AF64" s="20"/>
      <c r="AG64" s="20"/>
      <c r="AH64" s="19"/>
      <c r="AI64" s="19"/>
      <c r="AJ64" s="19"/>
      <c r="AK64" s="19"/>
      <c r="AL64" s="19"/>
      <c r="AM64" s="19"/>
      <c r="AN64" s="19"/>
      <c r="AO64" s="19"/>
      <c r="AP64" s="19"/>
      <c r="AQ64" s="19"/>
      <c r="AR64" s="19"/>
      <c r="AS64" s="19"/>
      <c r="AT64" s="19"/>
      <c r="AU64" s="19"/>
    </row>
    <row r="65" spans="1:47" x14ac:dyDescent="0.25">
      <c r="A65" s="20">
        <v>67</v>
      </c>
      <c r="B65" s="20">
        <v>43149</v>
      </c>
      <c r="C65" s="20" t="s">
        <v>434</v>
      </c>
      <c r="D65" s="20" t="s">
        <v>299</v>
      </c>
      <c r="E65" s="20"/>
      <c r="F65" s="20">
        <v>20</v>
      </c>
      <c r="G65" s="20" t="s">
        <v>289</v>
      </c>
      <c r="H65" s="20"/>
      <c r="I65" s="20">
        <v>1</v>
      </c>
      <c r="J65" s="75" t="s">
        <v>377</v>
      </c>
      <c r="K65" s="75"/>
      <c r="L65" s="75" t="s">
        <v>257</v>
      </c>
      <c r="M65" s="20" t="s">
        <v>166</v>
      </c>
      <c r="N65" s="20" t="s">
        <v>161</v>
      </c>
      <c r="O65" s="20" t="s">
        <v>438</v>
      </c>
      <c r="P65" s="20"/>
      <c r="Q65" s="20">
        <v>1</v>
      </c>
      <c r="R65" s="20" t="s">
        <v>130</v>
      </c>
      <c r="S65" s="20" t="s">
        <v>139</v>
      </c>
      <c r="T65" s="20" t="s">
        <v>439</v>
      </c>
      <c r="U65" s="66">
        <v>6334</v>
      </c>
      <c r="V65" s="20" t="s">
        <v>440</v>
      </c>
      <c r="W65" s="20"/>
      <c r="X65" s="20"/>
      <c r="Y65" s="20"/>
      <c r="Z65" s="20"/>
      <c r="AA65" s="20"/>
      <c r="AB65" s="20"/>
      <c r="AC65" s="20"/>
      <c r="AD65" s="20"/>
      <c r="AE65" s="20"/>
      <c r="AF65" s="20"/>
      <c r="AG65" s="20"/>
      <c r="AH65" s="19"/>
      <c r="AI65" s="19"/>
      <c r="AJ65" s="19"/>
      <c r="AK65" s="19"/>
      <c r="AL65" s="19"/>
      <c r="AM65" s="19"/>
      <c r="AN65" s="19"/>
      <c r="AO65" s="19"/>
      <c r="AP65" s="19"/>
      <c r="AQ65" s="19"/>
      <c r="AR65" s="19"/>
      <c r="AS65" s="19"/>
      <c r="AT65" s="19"/>
      <c r="AU65" s="19"/>
    </row>
    <row r="66" spans="1:47" x14ac:dyDescent="0.25">
      <c r="A66" s="20">
        <v>68</v>
      </c>
      <c r="B66" s="20" t="s">
        <v>441</v>
      </c>
      <c r="C66" s="20" t="s">
        <v>442</v>
      </c>
      <c r="D66" s="20" t="s">
        <v>443</v>
      </c>
      <c r="E66" s="20"/>
      <c r="F66" s="20">
        <v>29</v>
      </c>
      <c r="G66" s="20" t="s">
        <v>337</v>
      </c>
      <c r="H66" s="20" t="s">
        <v>81</v>
      </c>
      <c r="I66" s="20">
        <v>1</v>
      </c>
      <c r="J66" s="75" t="s">
        <v>444</v>
      </c>
      <c r="K66" s="75" t="s">
        <v>370</v>
      </c>
      <c r="L66" s="75" t="s">
        <v>136</v>
      </c>
      <c r="M66" s="20" t="s">
        <v>371</v>
      </c>
      <c r="N66" s="20" t="s">
        <v>445</v>
      </c>
      <c r="O66" s="20"/>
      <c r="P66" s="20"/>
      <c r="Q66" s="20">
        <v>1</v>
      </c>
      <c r="R66" s="20" t="s">
        <v>130</v>
      </c>
      <c r="S66" s="20" t="s">
        <v>139</v>
      </c>
      <c r="T66" s="20" t="s">
        <v>3411</v>
      </c>
      <c r="U66" s="66">
        <v>5437</v>
      </c>
      <c r="V66" s="20" t="s">
        <v>446</v>
      </c>
      <c r="W66" s="20"/>
      <c r="X66" s="20"/>
      <c r="Y66" s="20"/>
      <c r="Z66" s="20"/>
      <c r="AA66" s="20"/>
      <c r="AB66" s="20"/>
      <c r="AC66" s="20"/>
      <c r="AD66" s="20"/>
      <c r="AE66" s="20"/>
      <c r="AF66" s="20"/>
      <c r="AG66" s="20"/>
      <c r="AH66" s="19"/>
      <c r="AI66" s="19"/>
      <c r="AJ66" s="19"/>
      <c r="AK66" s="19"/>
      <c r="AL66" s="19"/>
      <c r="AM66" s="19"/>
      <c r="AN66" s="19"/>
      <c r="AO66" s="19"/>
      <c r="AP66" s="19"/>
      <c r="AQ66" s="19"/>
      <c r="AR66" s="19"/>
      <c r="AS66" s="19"/>
      <c r="AT66" s="19"/>
      <c r="AU66" s="19"/>
    </row>
    <row r="67" spans="1:47" ht="36" customHeight="1" x14ac:dyDescent="0.25">
      <c r="A67" s="20">
        <v>70</v>
      </c>
      <c r="B67" s="20" t="s">
        <v>447</v>
      </c>
      <c r="C67" s="20" t="s">
        <v>448</v>
      </c>
      <c r="D67" s="20" t="s">
        <v>299</v>
      </c>
      <c r="E67" s="20"/>
      <c r="F67" s="20">
        <v>28</v>
      </c>
      <c r="G67" s="20" t="s">
        <v>337</v>
      </c>
      <c r="H67" s="20"/>
      <c r="I67" s="20">
        <v>1</v>
      </c>
      <c r="J67" s="75" t="s">
        <v>449</v>
      </c>
      <c r="K67" s="75"/>
      <c r="L67" s="75" t="s">
        <v>127</v>
      </c>
      <c r="M67" s="20" t="s">
        <v>450</v>
      </c>
      <c r="N67" s="20" t="s">
        <v>451</v>
      </c>
      <c r="O67" s="20"/>
      <c r="P67" s="20"/>
      <c r="Q67" s="20">
        <v>1</v>
      </c>
      <c r="R67" s="20" t="s">
        <v>121</v>
      </c>
      <c r="S67" s="20" t="s">
        <v>452</v>
      </c>
      <c r="T67" s="20" t="s">
        <v>412</v>
      </c>
      <c r="U67" s="66">
        <v>6027</v>
      </c>
      <c r="V67" s="76" t="s">
        <v>453</v>
      </c>
      <c r="W67" s="20"/>
      <c r="X67" s="20"/>
      <c r="Y67" s="20"/>
      <c r="Z67" s="20"/>
      <c r="AA67" s="20"/>
      <c r="AB67" s="20"/>
      <c r="AC67" s="20"/>
      <c r="AD67" s="20"/>
      <c r="AE67" s="20"/>
      <c r="AF67" s="20"/>
      <c r="AG67" s="20"/>
      <c r="AH67" s="19"/>
      <c r="AI67" s="19"/>
      <c r="AJ67" s="19"/>
      <c r="AK67" s="19"/>
      <c r="AL67" s="19"/>
      <c r="AM67" s="19"/>
      <c r="AN67" s="19"/>
      <c r="AO67" s="19"/>
      <c r="AP67" s="19"/>
      <c r="AQ67" s="19"/>
      <c r="AR67" s="19"/>
      <c r="AS67" s="19"/>
      <c r="AT67" s="19"/>
      <c r="AU67" s="19"/>
    </row>
    <row r="68" spans="1:47" x14ac:dyDescent="0.25">
      <c r="A68" s="20">
        <v>71</v>
      </c>
      <c r="B68" s="20">
        <v>11987</v>
      </c>
      <c r="C68" s="20" t="s">
        <v>454</v>
      </c>
      <c r="D68" s="20" t="s">
        <v>455</v>
      </c>
      <c r="E68" s="20"/>
      <c r="F68" s="20">
        <v>24</v>
      </c>
      <c r="G68" s="20" t="s">
        <v>456</v>
      </c>
      <c r="H68" s="20"/>
      <c r="I68" s="20">
        <v>3</v>
      </c>
      <c r="J68" s="75" t="s">
        <v>114</v>
      </c>
      <c r="K68" s="75"/>
      <c r="L68" s="75" t="s">
        <v>127</v>
      </c>
      <c r="M68" s="20" t="s">
        <v>318</v>
      </c>
      <c r="N68" s="20" t="s">
        <v>457</v>
      </c>
      <c r="O68" s="20" t="s">
        <v>120</v>
      </c>
      <c r="P68" s="20"/>
      <c r="Q68" s="20">
        <v>1</v>
      </c>
      <c r="R68" s="20" t="s">
        <v>130</v>
      </c>
      <c r="S68" s="20" t="s">
        <v>139</v>
      </c>
      <c r="T68" s="20" t="s">
        <v>3412</v>
      </c>
      <c r="U68" s="66">
        <v>6027</v>
      </c>
      <c r="V68" s="20" t="s">
        <v>458</v>
      </c>
      <c r="W68" s="20"/>
      <c r="X68" s="20"/>
      <c r="Y68" s="20"/>
      <c r="Z68" s="20"/>
      <c r="AA68" s="20"/>
      <c r="AB68" s="20"/>
      <c r="AC68" s="20"/>
      <c r="AD68" s="20"/>
      <c r="AE68" s="20"/>
      <c r="AF68" s="20"/>
      <c r="AG68" s="20"/>
      <c r="AH68" s="19"/>
      <c r="AI68" s="19"/>
      <c r="AJ68" s="19"/>
      <c r="AK68" s="19"/>
      <c r="AL68" s="19"/>
      <c r="AM68" s="19"/>
      <c r="AN68" s="19"/>
      <c r="AO68" s="19"/>
      <c r="AP68" s="19"/>
      <c r="AQ68" s="19"/>
      <c r="AR68" s="19"/>
      <c r="AS68" s="19"/>
      <c r="AT68" s="19"/>
      <c r="AU68" s="19"/>
    </row>
    <row r="69" spans="1:47" x14ac:dyDescent="0.25">
      <c r="A69" s="20">
        <v>72</v>
      </c>
      <c r="B69" s="20">
        <v>11544</v>
      </c>
      <c r="C69" s="20" t="s">
        <v>459</v>
      </c>
      <c r="D69" s="20" t="s">
        <v>460</v>
      </c>
      <c r="E69" s="20"/>
      <c r="F69" s="20">
        <v>34</v>
      </c>
      <c r="G69" s="20" t="s">
        <v>235</v>
      </c>
      <c r="H69" s="20"/>
      <c r="I69" s="20">
        <v>1</v>
      </c>
      <c r="J69" s="75" t="s">
        <v>114</v>
      </c>
      <c r="K69" s="75"/>
      <c r="L69" s="75" t="s">
        <v>136</v>
      </c>
      <c r="M69" s="20" t="s">
        <v>166</v>
      </c>
      <c r="N69" s="20" t="s">
        <v>161</v>
      </c>
      <c r="O69" s="20" t="s">
        <v>461</v>
      </c>
      <c r="P69" s="20"/>
      <c r="Q69" s="20">
        <v>1</v>
      </c>
      <c r="R69" s="20" t="s">
        <v>121</v>
      </c>
      <c r="S69" s="20" t="s">
        <v>139</v>
      </c>
      <c r="T69" s="20" t="s">
        <v>3413</v>
      </c>
      <c r="U69" s="66">
        <v>7187</v>
      </c>
      <c r="V69" s="20" t="s">
        <v>462</v>
      </c>
      <c r="W69" s="20"/>
      <c r="X69" s="20"/>
      <c r="Y69" s="20"/>
      <c r="Z69" s="20"/>
      <c r="AA69" s="20"/>
      <c r="AB69" s="20"/>
      <c r="AC69" s="20"/>
      <c r="AD69" s="20"/>
      <c r="AE69" s="20"/>
      <c r="AF69" s="20"/>
      <c r="AG69" s="20"/>
      <c r="AH69" s="19"/>
      <c r="AI69" s="19"/>
      <c r="AJ69" s="19"/>
      <c r="AK69" s="19"/>
      <c r="AL69" s="19"/>
      <c r="AM69" s="19"/>
      <c r="AN69" s="19"/>
      <c r="AO69" s="19"/>
      <c r="AP69" s="19"/>
      <c r="AQ69" s="19"/>
      <c r="AR69" s="19"/>
      <c r="AS69" s="19"/>
      <c r="AT69" s="19"/>
      <c r="AU69" s="19"/>
    </row>
    <row r="70" spans="1:47" x14ac:dyDescent="0.25">
      <c r="A70" s="20">
        <v>73</v>
      </c>
      <c r="B70" s="20">
        <v>201615</v>
      </c>
      <c r="C70" s="20" t="s">
        <v>463</v>
      </c>
      <c r="D70" s="20" t="s">
        <v>234</v>
      </c>
      <c r="E70" s="20"/>
      <c r="F70" s="20">
        <v>27</v>
      </c>
      <c r="G70" s="20" t="s">
        <v>289</v>
      </c>
      <c r="H70" s="20"/>
      <c r="I70" s="20">
        <v>3</v>
      </c>
      <c r="J70" s="75" t="s">
        <v>114</v>
      </c>
      <c r="K70" s="75"/>
      <c r="L70" s="75" t="s">
        <v>127</v>
      </c>
      <c r="M70" s="20" t="s">
        <v>338</v>
      </c>
      <c r="N70" s="20" t="s">
        <v>464</v>
      </c>
      <c r="O70" s="20"/>
      <c r="P70" s="20"/>
      <c r="Q70" s="20">
        <v>1</v>
      </c>
      <c r="R70" s="20" t="s">
        <v>130</v>
      </c>
      <c r="S70" s="20" t="s">
        <v>139</v>
      </c>
      <c r="T70" s="20" t="s">
        <v>3414</v>
      </c>
      <c r="U70" s="66">
        <v>6323</v>
      </c>
      <c r="V70" s="20" t="s">
        <v>465</v>
      </c>
      <c r="W70" s="20"/>
      <c r="X70" s="20"/>
      <c r="Y70" s="20"/>
      <c r="Z70" s="20"/>
      <c r="AA70" s="20"/>
      <c r="AB70" s="20"/>
      <c r="AC70" s="20"/>
      <c r="AD70" s="20"/>
      <c r="AE70" s="20"/>
      <c r="AF70" s="20"/>
      <c r="AG70" s="20"/>
      <c r="AH70" s="19"/>
      <c r="AI70" s="19"/>
      <c r="AJ70" s="19"/>
      <c r="AK70" s="19"/>
      <c r="AL70" s="19"/>
      <c r="AM70" s="19"/>
      <c r="AN70" s="19"/>
      <c r="AO70" s="19"/>
      <c r="AP70" s="19"/>
      <c r="AQ70" s="19"/>
      <c r="AR70" s="19"/>
      <c r="AS70" s="19"/>
      <c r="AT70" s="19"/>
      <c r="AU70" s="19"/>
    </row>
    <row r="71" spans="1:47" x14ac:dyDescent="0.25">
      <c r="A71" s="20">
        <v>74</v>
      </c>
      <c r="B71" s="20">
        <v>5545</v>
      </c>
      <c r="C71" s="20" t="s">
        <v>463</v>
      </c>
      <c r="D71" s="20" t="s">
        <v>466</v>
      </c>
      <c r="E71" s="20"/>
      <c r="F71" s="20">
        <v>33</v>
      </c>
      <c r="G71" s="20" t="s">
        <v>200</v>
      </c>
      <c r="H71" s="20"/>
      <c r="I71" s="20" t="s">
        <v>201</v>
      </c>
      <c r="J71" s="75" t="s">
        <v>114</v>
      </c>
      <c r="K71" s="75"/>
      <c r="L71" s="75" t="s">
        <v>116</v>
      </c>
      <c r="M71" s="20" t="s">
        <v>467</v>
      </c>
      <c r="N71" s="20"/>
      <c r="O71" s="20"/>
      <c r="P71" s="20"/>
      <c r="Q71" s="20">
        <v>1</v>
      </c>
      <c r="R71" s="20" t="s">
        <v>195</v>
      </c>
      <c r="S71" s="20" t="s">
        <v>139</v>
      </c>
      <c r="T71" s="19" t="s">
        <v>468</v>
      </c>
      <c r="U71" s="66">
        <v>5698</v>
      </c>
      <c r="V71" s="20" t="s">
        <v>469</v>
      </c>
      <c r="W71" s="20"/>
      <c r="X71" s="20"/>
      <c r="Y71" s="20"/>
      <c r="Z71" s="20"/>
      <c r="AA71" s="20"/>
      <c r="AB71" s="20"/>
      <c r="AC71" s="20"/>
      <c r="AD71" s="20"/>
      <c r="AE71" s="20"/>
      <c r="AF71" s="20"/>
      <c r="AG71" s="20"/>
      <c r="AH71" s="19"/>
      <c r="AI71" s="19"/>
      <c r="AJ71" s="19"/>
      <c r="AK71" s="19"/>
      <c r="AL71" s="19"/>
      <c r="AM71" s="19"/>
      <c r="AN71" s="19"/>
      <c r="AO71" s="19"/>
      <c r="AP71" s="19"/>
      <c r="AQ71" s="19"/>
      <c r="AR71" s="19"/>
      <c r="AS71" s="19"/>
      <c r="AT71" s="19"/>
      <c r="AU71" s="19"/>
    </row>
    <row r="72" spans="1:47" x14ac:dyDescent="0.25">
      <c r="A72" s="20">
        <v>75</v>
      </c>
      <c r="B72" s="20">
        <v>268895</v>
      </c>
      <c r="C72" s="20" t="s">
        <v>470</v>
      </c>
      <c r="D72" s="20" t="s">
        <v>466</v>
      </c>
      <c r="E72" s="20"/>
      <c r="F72" s="20">
        <v>19</v>
      </c>
      <c r="G72" s="20" t="s">
        <v>471</v>
      </c>
      <c r="H72" s="20"/>
      <c r="I72" s="20">
        <v>1</v>
      </c>
      <c r="J72" s="75" t="s">
        <v>114</v>
      </c>
      <c r="K72" s="75"/>
      <c r="L72" s="75" t="s">
        <v>127</v>
      </c>
      <c r="M72" s="20" t="s">
        <v>166</v>
      </c>
      <c r="N72" s="20" t="s">
        <v>161</v>
      </c>
      <c r="O72" s="20" t="s">
        <v>3415</v>
      </c>
      <c r="P72" s="20"/>
      <c r="Q72" s="20">
        <v>1</v>
      </c>
      <c r="R72" s="20" t="s">
        <v>130</v>
      </c>
      <c r="S72" s="20" t="s">
        <v>139</v>
      </c>
      <c r="T72" s="20" t="s">
        <v>472</v>
      </c>
      <c r="U72" s="66">
        <v>6880</v>
      </c>
      <c r="V72" s="20" t="s">
        <v>473</v>
      </c>
      <c r="W72" s="20"/>
      <c r="X72" s="20"/>
      <c r="Y72" s="20"/>
      <c r="Z72" s="20"/>
      <c r="AA72" s="20"/>
      <c r="AB72" s="20"/>
      <c r="AC72" s="20"/>
      <c r="AD72" s="20"/>
      <c r="AE72" s="20"/>
      <c r="AF72" s="20"/>
      <c r="AG72" s="20"/>
      <c r="AH72" s="19"/>
      <c r="AI72" s="19"/>
      <c r="AJ72" s="19"/>
      <c r="AK72" s="19"/>
      <c r="AL72" s="19"/>
      <c r="AM72" s="19"/>
      <c r="AN72" s="19"/>
      <c r="AO72" s="19"/>
      <c r="AP72" s="19"/>
      <c r="AQ72" s="19"/>
      <c r="AR72" s="19"/>
      <c r="AS72" s="19"/>
      <c r="AT72" s="19"/>
      <c r="AU72" s="19"/>
    </row>
    <row r="73" spans="1:47" x14ac:dyDescent="0.25">
      <c r="A73" s="20">
        <v>76</v>
      </c>
      <c r="B73" s="20">
        <v>41447</v>
      </c>
      <c r="C73" s="20" t="s">
        <v>474</v>
      </c>
      <c r="D73" s="20" t="s">
        <v>3416</v>
      </c>
      <c r="E73" s="20"/>
      <c r="F73" s="20">
        <v>18</v>
      </c>
      <c r="G73" s="20" t="s">
        <v>398</v>
      </c>
      <c r="H73" s="20" t="s">
        <v>357</v>
      </c>
      <c r="I73" s="20">
        <v>2</v>
      </c>
      <c r="J73" s="75" t="s">
        <v>114</v>
      </c>
      <c r="K73" s="75"/>
      <c r="L73" s="75" t="s">
        <v>127</v>
      </c>
      <c r="M73" s="20" t="s">
        <v>3417</v>
      </c>
      <c r="N73" s="20" t="s">
        <v>338</v>
      </c>
      <c r="O73" s="19" t="s">
        <v>246</v>
      </c>
      <c r="P73" s="20"/>
      <c r="Q73" s="20">
        <v>1</v>
      </c>
      <c r="R73" s="20" t="s">
        <v>121</v>
      </c>
      <c r="S73" s="20" t="s">
        <v>131</v>
      </c>
      <c r="T73" s="20" t="s">
        <v>3418</v>
      </c>
      <c r="U73" s="66">
        <v>6756</v>
      </c>
      <c r="V73" s="20" t="s">
        <v>475</v>
      </c>
      <c r="W73" s="20"/>
      <c r="X73" s="20"/>
      <c r="Y73" s="20"/>
      <c r="Z73" s="20"/>
      <c r="AA73" s="20"/>
      <c r="AB73" s="20"/>
      <c r="AC73" s="20"/>
      <c r="AD73" s="20"/>
      <c r="AE73" s="20"/>
      <c r="AF73" s="20"/>
      <c r="AG73" s="20"/>
      <c r="AH73" s="19"/>
      <c r="AI73" s="19"/>
      <c r="AJ73" s="19"/>
      <c r="AK73" s="19"/>
      <c r="AL73" s="19"/>
      <c r="AM73" s="19"/>
      <c r="AN73" s="19"/>
      <c r="AO73" s="19"/>
      <c r="AP73" s="19"/>
      <c r="AQ73" s="19"/>
      <c r="AR73" s="19"/>
      <c r="AS73" s="19"/>
      <c r="AT73" s="19"/>
      <c r="AU73" s="19"/>
    </row>
    <row r="74" spans="1:47" x14ac:dyDescent="0.25">
      <c r="A74" s="20">
        <v>77</v>
      </c>
      <c r="B74" s="20">
        <v>18435</v>
      </c>
      <c r="C74" s="20" t="s">
        <v>476</v>
      </c>
      <c r="D74" s="20" t="s">
        <v>791</v>
      </c>
      <c r="E74" s="20"/>
      <c r="F74" s="20">
        <v>30</v>
      </c>
      <c r="G74" s="20" t="s">
        <v>289</v>
      </c>
      <c r="H74" s="20"/>
      <c r="I74" s="20">
        <v>2</v>
      </c>
      <c r="J74" s="75" t="s">
        <v>114</v>
      </c>
      <c r="K74" s="75"/>
      <c r="L74" s="75" t="s">
        <v>116</v>
      </c>
      <c r="M74" s="20"/>
      <c r="N74" s="20" t="s">
        <v>477</v>
      </c>
      <c r="O74" s="20"/>
      <c r="P74" s="20"/>
      <c r="Q74" s="20">
        <v>1</v>
      </c>
      <c r="R74" s="20" t="s">
        <v>130</v>
      </c>
      <c r="S74" s="20" t="s">
        <v>139</v>
      </c>
      <c r="T74" s="20" t="s">
        <v>1911</v>
      </c>
      <c r="U74" s="66">
        <v>6450</v>
      </c>
      <c r="V74" s="20" t="s">
        <v>478</v>
      </c>
      <c r="W74" s="20"/>
      <c r="X74" s="20"/>
      <c r="Y74" s="20"/>
      <c r="Z74" s="20"/>
      <c r="AA74" s="20"/>
      <c r="AB74" s="20"/>
      <c r="AC74" s="20"/>
      <c r="AD74" s="20"/>
      <c r="AE74" s="20"/>
      <c r="AF74" s="20"/>
      <c r="AG74" s="20"/>
      <c r="AH74" s="19"/>
      <c r="AI74" s="19"/>
      <c r="AJ74" s="19"/>
      <c r="AK74" s="19"/>
      <c r="AL74" s="19"/>
      <c r="AM74" s="19"/>
      <c r="AN74" s="19"/>
      <c r="AO74" s="19"/>
      <c r="AP74" s="19"/>
      <c r="AQ74" s="19"/>
      <c r="AR74" s="19"/>
      <c r="AS74" s="19"/>
      <c r="AT74" s="19"/>
      <c r="AU74" s="19"/>
    </row>
    <row r="75" spans="1:47" x14ac:dyDescent="0.25">
      <c r="A75" s="20">
        <v>78</v>
      </c>
      <c r="B75" s="20">
        <v>24613</v>
      </c>
      <c r="C75" s="20" t="s">
        <v>479</v>
      </c>
      <c r="D75" s="20" t="s">
        <v>480</v>
      </c>
      <c r="E75" s="20"/>
      <c r="F75" s="20">
        <v>38</v>
      </c>
      <c r="G75" s="20" t="s">
        <v>112</v>
      </c>
      <c r="H75" s="20" t="s">
        <v>357</v>
      </c>
      <c r="I75" s="20" t="s">
        <v>113</v>
      </c>
      <c r="J75" s="75" t="s">
        <v>114</v>
      </c>
      <c r="K75" s="75"/>
      <c r="L75" s="75" t="s">
        <v>136</v>
      </c>
      <c r="M75" s="20" t="s">
        <v>481</v>
      </c>
      <c r="N75" s="19" t="s">
        <v>246</v>
      </c>
      <c r="O75" s="19"/>
      <c r="P75" s="19"/>
      <c r="Q75" s="20">
        <v>1</v>
      </c>
      <c r="R75" s="20" t="s">
        <v>195</v>
      </c>
      <c r="S75" s="20" t="s">
        <v>482</v>
      </c>
      <c r="T75" s="20" t="s">
        <v>483</v>
      </c>
      <c r="U75" s="66">
        <v>6832</v>
      </c>
      <c r="V75" s="20" t="s">
        <v>484</v>
      </c>
      <c r="W75" s="20"/>
      <c r="X75" s="20"/>
      <c r="Y75" s="20"/>
      <c r="Z75" s="20"/>
      <c r="AA75" s="20"/>
      <c r="AB75" s="20"/>
      <c r="AC75" s="20"/>
      <c r="AD75" s="20"/>
      <c r="AE75" s="20"/>
      <c r="AF75" s="20"/>
      <c r="AG75" s="20"/>
      <c r="AH75" s="19"/>
      <c r="AI75" s="19"/>
      <c r="AJ75" s="19"/>
      <c r="AK75" s="19"/>
      <c r="AL75" s="19"/>
      <c r="AM75" s="19"/>
      <c r="AN75" s="19"/>
      <c r="AO75" s="19"/>
      <c r="AP75" s="19"/>
      <c r="AQ75" s="19"/>
      <c r="AR75" s="19"/>
      <c r="AS75" s="19"/>
      <c r="AT75" s="19"/>
      <c r="AU75" s="19"/>
    </row>
    <row r="76" spans="1:47" x14ac:dyDescent="0.25">
      <c r="A76" s="20">
        <v>79</v>
      </c>
      <c r="B76" s="20">
        <v>32717</v>
      </c>
      <c r="C76" s="20" t="s">
        <v>485</v>
      </c>
      <c r="D76" s="20" t="s">
        <v>466</v>
      </c>
      <c r="E76" s="20"/>
      <c r="F76" s="20">
        <v>20</v>
      </c>
      <c r="G76" s="20" t="s">
        <v>337</v>
      </c>
      <c r="H76" s="20"/>
      <c r="I76" s="20">
        <v>1</v>
      </c>
      <c r="J76" s="75" t="s">
        <v>114</v>
      </c>
      <c r="K76" s="75"/>
      <c r="L76" s="75" t="s">
        <v>127</v>
      </c>
      <c r="M76" s="20" t="s">
        <v>371</v>
      </c>
      <c r="N76" s="20" t="s">
        <v>486</v>
      </c>
      <c r="O76" s="20"/>
      <c r="P76" s="20"/>
      <c r="Q76" s="20">
        <v>1</v>
      </c>
      <c r="R76" s="20" t="s">
        <v>121</v>
      </c>
      <c r="S76" s="20" t="s">
        <v>122</v>
      </c>
      <c r="T76" s="20" t="s">
        <v>487</v>
      </c>
      <c r="U76" s="66">
        <v>6544</v>
      </c>
      <c r="V76" s="20" t="s">
        <v>488</v>
      </c>
      <c r="W76" s="20"/>
      <c r="X76" s="20"/>
      <c r="Y76" s="20"/>
      <c r="Z76" s="20"/>
      <c r="AA76" s="20"/>
      <c r="AB76" s="20"/>
      <c r="AC76" s="20"/>
      <c r="AD76" s="20"/>
      <c r="AE76" s="20"/>
      <c r="AF76" s="20"/>
      <c r="AG76" s="20"/>
      <c r="AH76" s="19"/>
      <c r="AI76" s="19"/>
      <c r="AJ76" s="19"/>
      <c r="AK76" s="19"/>
      <c r="AL76" s="19"/>
      <c r="AM76" s="19"/>
      <c r="AN76" s="19"/>
      <c r="AO76" s="19"/>
      <c r="AP76" s="19"/>
      <c r="AQ76" s="19"/>
      <c r="AR76" s="19"/>
      <c r="AS76" s="19"/>
      <c r="AT76" s="19"/>
      <c r="AU76" s="19"/>
    </row>
    <row r="77" spans="1:47" x14ac:dyDescent="0.25">
      <c r="A77" s="20">
        <v>80</v>
      </c>
      <c r="B77" s="20">
        <v>201510</v>
      </c>
      <c r="C77" s="20" t="s">
        <v>489</v>
      </c>
      <c r="D77" s="20" t="s">
        <v>490</v>
      </c>
      <c r="E77" s="20"/>
      <c r="F77" s="20">
        <v>29</v>
      </c>
      <c r="G77" s="20" t="s">
        <v>112</v>
      </c>
      <c r="H77" s="19"/>
      <c r="I77" s="20" t="s">
        <v>113</v>
      </c>
      <c r="J77" s="75" t="s">
        <v>114</v>
      </c>
      <c r="K77" s="75"/>
      <c r="L77" s="75" t="s">
        <v>127</v>
      </c>
      <c r="M77" s="20" t="s">
        <v>491</v>
      </c>
      <c r="N77" s="20"/>
      <c r="O77" s="19"/>
      <c r="P77" s="19"/>
      <c r="Q77" s="20">
        <v>1</v>
      </c>
      <c r="R77" s="20" t="s">
        <v>195</v>
      </c>
      <c r="S77" s="20" t="s">
        <v>139</v>
      </c>
      <c r="T77" s="20" t="s">
        <v>492</v>
      </c>
      <c r="U77" s="66">
        <v>6837</v>
      </c>
      <c r="V77" s="20" t="s">
        <v>493</v>
      </c>
      <c r="W77" s="20"/>
      <c r="X77" s="20"/>
      <c r="Y77" s="20"/>
      <c r="Z77" s="20"/>
      <c r="AA77" s="20"/>
      <c r="AB77" s="20"/>
      <c r="AC77" s="20"/>
      <c r="AD77" s="20"/>
      <c r="AE77" s="20"/>
      <c r="AF77" s="20"/>
      <c r="AG77" s="20"/>
      <c r="AH77" s="19"/>
      <c r="AI77" s="19"/>
      <c r="AJ77" s="19"/>
      <c r="AK77" s="19"/>
      <c r="AL77" s="19"/>
      <c r="AM77" s="19"/>
      <c r="AN77" s="19"/>
      <c r="AO77" s="19"/>
      <c r="AP77" s="19"/>
      <c r="AQ77" s="19"/>
      <c r="AR77" s="19"/>
      <c r="AS77" s="19"/>
      <c r="AT77" s="19"/>
      <c r="AU77" s="19"/>
    </row>
    <row r="78" spans="1:47" x14ac:dyDescent="0.25">
      <c r="A78" s="20">
        <v>81</v>
      </c>
      <c r="B78" s="20">
        <v>36799</v>
      </c>
      <c r="C78" s="20" t="s">
        <v>494</v>
      </c>
      <c r="D78" s="20" t="s">
        <v>455</v>
      </c>
      <c r="E78" s="20"/>
      <c r="F78" s="20">
        <v>19</v>
      </c>
      <c r="G78" s="20" t="s">
        <v>398</v>
      </c>
      <c r="H78" s="20"/>
      <c r="I78" s="20">
        <v>1</v>
      </c>
      <c r="J78" s="75" t="s">
        <v>495</v>
      </c>
      <c r="K78" s="75" t="s">
        <v>115</v>
      </c>
      <c r="L78" s="75" t="s">
        <v>127</v>
      </c>
      <c r="M78" s="20" t="s">
        <v>171</v>
      </c>
      <c r="N78" s="20" t="s">
        <v>496</v>
      </c>
      <c r="O78" s="20" t="s">
        <v>497</v>
      </c>
      <c r="P78" s="20" t="s">
        <v>120</v>
      </c>
      <c r="Q78" s="20">
        <v>1</v>
      </c>
      <c r="R78" s="20" t="s">
        <v>121</v>
      </c>
      <c r="S78" s="20" t="s">
        <v>139</v>
      </c>
      <c r="T78" s="20" t="s">
        <v>412</v>
      </c>
      <c r="U78" s="66">
        <v>6282</v>
      </c>
      <c r="V78" s="20" t="s">
        <v>498</v>
      </c>
      <c r="W78" s="20"/>
      <c r="X78" s="20"/>
      <c r="Y78" s="20"/>
      <c r="Z78" s="20"/>
      <c r="AA78" s="20"/>
      <c r="AB78" s="20"/>
      <c r="AC78" s="20"/>
      <c r="AD78" s="20"/>
      <c r="AE78" s="20"/>
      <c r="AF78" s="20"/>
      <c r="AG78" s="20"/>
      <c r="AH78" s="19"/>
      <c r="AI78" s="19"/>
      <c r="AJ78" s="19"/>
      <c r="AK78" s="19"/>
      <c r="AL78" s="19"/>
      <c r="AM78" s="19"/>
      <c r="AN78" s="19"/>
      <c r="AO78" s="19"/>
      <c r="AP78" s="19"/>
      <c r="AQ78" s="19"/>
      <c r="AR78" s="19"/>
      <c r="AS78" s="19"/>
      <c r="AT78" s="19"/>
      <c r="AU78" s="19"/>
    </row>
    <row r="79" spans="1:47" x14ac:dyDescent="0.25">
      <c r="A79" s="20">
        <v>82</v>
      </c>
      <c r="B79" s="20">
        <v>12817</v>
      </c>
      <c r="C79" s="20" t="s">
        <v>499</v>
      </c>
      <c r="D79" s="20" t="s">
        <v>142</v>
      </c>
      <c r="E79" s="20"/>
      <c r="F79" s="20">
        <v>43</v>
      </c>
      <c r="G79" s="20" t="s">
        <v>112</v>
      </c>
      <c r="H79" s="19"/>
      <c r="I79" s="20" t="s">
        <v>113</v>
      </c>
      <c r="J79" s="75" t="s">
        <v>114</v>
      </c>
      <c r="K79" s="75"/>
      <c r="L79" s="75" t="s">
        <v>127</v>
      </c>
      <c r="M79" s="20" t="s">
        <v>500</v>
      </c>
      <c r="N79" s="20"/>
      <c r="O79" s="19"/>
      <c r="P79" s="19"/>
      <c r="Q79" s="20">
        <v>1</v>
      </c>
      <c r="R79" s="20" t="s">
        <v>195</v>
      </c>
      <c r="S79" s="20" t="s">
        <v>139</v>
      </c>
      <c r="T79" s="20" t="s">
        <v>501</v>
      </c>
      <c r="U79" s="66">
        <v>6924</v>
      </c>
      <c r="V79" s="20" t="s">
        <v>502</v>
      </c>
      <c r="W79" s="20"/>
      <c r="X79" s="20"/>
      <c r="Y79" s="20"/>
      <c r="Z79" s="20"/>
      <c r="AA79" s="20"/>
      <c r="AB79" s="20"/>
      <c r="AC79" s="20"/>
      <c r="AD79" s="20"/>
      <c r="AE79" s="20"/>
      <c r="AF79" s="20"/>
      <c r="AG79" s="20"/>
      <c r="AH79" s="19"/>
      <c r="AI79" s="19"/>
      <c r="AJ79" s="19"/>
      <c r="AK79" s="19"/>
      <c r="AL79" s="19"/>
      <c r="AM79" s="19"/>
      <c r="AN79" s="19"/>
      <c r="AO79" s="19"/>
      <c r="AP79" s="19"/>
      <c r="AQ79" s="19"/>
      <c r="AR79" s="19"/>
      <c r="AS79" s="19"/>
      <c r="AT79" s="19"/>
      <c r="AU79" s="19"/>
    </row>
    <row r="80" spans="1:47" x14ac:dyDescent="0.25">
      <c r="A80" s="20">
        <v>84</v>
      </c>
      <c r="B80" s="20">
        <v>35068</v>
      </c>
      <c r="C80" s="20" t="s">
        <v>503</v>
      </c>
      <c r="D80" s="20" t="s">
        <v>593</v>
      </c>
      <c r="E80" s="20"/>
      <c r="F80" s="20">
        <v>28</v>
      </c>
      <c r="G80" s="20" t="s">
        <v>398</v>
      </c>
      <c r="H80" s="20"/>
      <c r="I80" s="20">
        <v>1</v>
      </c>
      <c r="J80" s="75" t="s">
        <v>114</v>
      </c>
      <c r="K80" s="75"/>
      <c r="L80" s="75" t="s">
        <v>127</v>
      </c>
      <c r="M80" s="20" t="s">
        <v>504</v>
      </c>
      <c r="N80" s="20" t="s">
        <v>505</v>
      </c>
      <c r="O80" s="20"/>
      <c r="P80" s="20"/>
      <c r="Q80" s="20">
        <v>1</v>
      </c>
      <c r="R80" s="20" t="s">
        <v>130</v>
      </c>
      <c r="S80" s="20" t="s">
        <v>139</v>
      </c>
      <c r="T80" s="20" t="s">
        <v>3419</v>
      </c>
      <c r="U80" s="66">
        <v>6656</v>
      </c>
      <c r="V80" s="20" t="s">
        <v>506</v>
      </c>
      <c r="W80" s="20"/>
      <c r="X80" s="20"/>
      <c r="Y80" s="20"/>
      <c r="Z80" s="20"/>
      <c r="AA80" s="20"/>
      <c r="AB80" s="20"/>
      <c r="AC80" s="20"/>
      <c r="AD80" s="20"/>
      <c r="AE80" s="20"/>
      <c r="AF80" s="20"/>
      <c r="AG80" s="20"/>
      <c r="AH80" s="19"/>
      <c r="AI80" s="19"/>
      <c r="AJ80" s="19"/>
      <c r="AK80" s="19"/>
      <c r="AL80" s="19"/>
      <c r="AM80" s="19"/>
      <c r="AN80" s="19"/>
      <c r="AO80" s="19"/>
      <c r="AP80" s="19"/>
      <c r="AQ80" s="19"/>
      <c r="AR80" s="19"/>
      <c r="AS80" s="19"/>
      <c r="AT80" s="19"/>
      <c r="AU80" s="19"/>
    </row>
    <row r="81" spans="1:47" x14ac:dyDescent="0.25">
      <c r="A81" s="20">
        <v>85</v>
      </c>
      <c r="B81" s="20">
        <v>41168</v>
      </c>
      <c r="C81" s="20" t="s">
        <v>507</v>
      </c>
      <c r="D81" s="20" t="s">
        <v>133</v>
      </c>
      <c r="E81" s="20"/>
      <c r="F81" s="20">
        <v>22</v>
      </c>
      <c r="G81" s="20" t="s">
        <v>289</v>
      </c>
      <c r="H81" s="20"/>
      <c r="I81" s="20">
        <v>1</v>
      </c>
      <c r="J81" s="75" t="s">
        <v>114</v>
      </c>
      <c r="K81" s="75"/>
      <c r="L81" s="75" t="s">
        <v>116</v>
      </c>
      <c r="M81" s="20"/>
      <c r="N81" s="20" t="s">
        <v>508</v>
      </c>
      <c r="O81" s="20" t="s">
        <v>509</v>
      </c>
      <c r="P81" s="20"/>
      <c r="Q81" s="20">
        <v>1</v>
      </c>
      <c r="R81" s="20" t="s">
        <v>130</v>
      </c>
      <c r="S81" s="20" t="s">
        <v>139</v>
      </c>
      <c r="T81" s="20" t="s">
        <v>510</v>
      </c>
      <c r="U81" s="66">
        <v>6439</v>
      </c>
      <c r="V81" s="20" t="s">
        <v>511</v>
      </c>
      <c r="W81" s="20"/>
      <c r="X81" s="20"/>
      <c r="Y81" s="20"/>
      <c r="Z81" s="20"/>
      <c r="AA81" s="20"/>
      <c r="AB81" s="20"/>
      <c r="AC81" s="20"/>
      <c r="AD81" s="20"/>
      <c r="AE81" s="20"/>
      <c r="AF81" s="20"/>
      <c r="AG81" s="20"/>
      <c r="AH81" s="19"/>
      <c r="AI81" s="19"/>
      <c r="AJ81" s="19"/>
      <c r="AK81" s="19"/>
      <c r="AL81" s="19"/>
      <c r="AM81" s="19"/>
      <c r="AN81" s="19"/>
      <c r="AO81" s="19"/>
      <c r="AP81" s="19"/>
      <c r="AQ81" s="19"/>
      <c r="AR81" s="19"/>
      <c r="AS81" s="19"/>
      <c r="AT81" s="19"/>
      <c r="AU81" s="19"/>
    </row>
    <row r="82" spans="1:47" x14ac:dyDescent="0.25">
      <c r="A82" s="20">
        <v>88</v>
      </c>
      <c r="B82" s="20" t="s">
        <v>512</v>
      </c>
      <c r="C82" s="20" t="s">
        <v>513</v>
      </c>
      <c r="D82" s="20" t="s">
        <v>514</v>
      </c>
      <c r="E82" s="20"/>
      <c r="F82" s="20">
        <v>33</v>
      </c>
      <c r="G82" s="20" t="s">
        <v>112</v>
      </c>
      <c r="H82" s="20" t="s">
        <v>515</v>
      </c>
      <c r="I82" s="20" t="s">
        <v>113</v>
      </c>
      <c r="J82" s="75" t="s">
        <v>114</v>
      </c>
      <c r="K82" s="75"/>
      <c r="L82" s="75" t="s">
        <v>136</v>
      </c>
      <c r="M82" s="20" t="s">
        <v>516</v>
      </c>
      <c r="N82" s="20"/>
      <c r="O82" s="19"/>
      <c r="P82" s="19"/>
      <c r="Q82" s="20">
        <v>1</v>
      </c>
      <c r="R82" s="20" t="s">
        <v>195</v>
      </c>
      <c r="S82" s="20" t="s">
        <v>139</v>
      </c>
      <c r="T82" s="20" t="s">
        <v>517</v>
      </c>
      <c r="U82" s="66">
        <v>6704</v>
      </c>
      <c r="V82" s="20" t="s">
        <v>518</v>
      </c>
      <c r="W82" s="20"/>
      <c r="X82" s="20"/>
      <c r="Y82" s="20"/>
      <c r="Z82" s="20"/>
      <c r="AA82" s="20"/>
      <c r="AB82" s="20"/>
      <c r="AC82" s="20"/>
      <c r="AD82" s="20"/>
      <c r="AE82" s="20"/>
      <c r="AF82" s="20"/>
      <c r="AG82" s="20"/>
      <c r="AH82" s="19"/>
      <c r="AI82" s="19"/>
      <c r="AJ82" s="19"/>
      <c r="AK82" s="19"/>
      <c r="AL82" s="19"/>
      <c r="AM82" s="19"/>
      <c r="AN82" s="19"/>
      <c r="AO82" s="19"/>
      <c r="AP82" s="19"/>
      <c r="AQ82" s="19"/>
      <c r="AR82" s="19"/>
      <c r="AS82" s="19"/>
      <c r="AT82" s="19"/>
      <c r="AU82" s="19"/>
    </row>
    <row r="83" spans="1:47" x14ac:dyDescent="0.25">
      <c r="A83" s="20">
        <v>86</v>
      </c>
      <c r="B83" s="20">
        <v>307879</v>
      </c>
      <c r="C83" s="20" t="s">
        <v>513</v>
      </c>
      <c r="D83" s="20" t="s">
        <v>164</v>
      </c>
      <c r="E83" s="20"/>
      <c r="F83" s="20">
        <v>23</v>
      </c>
      <c r="G83" s="20" t="s">
        <v>398</v>
      </c>
      <c r="H83" s="20"/>
      <c r="I83" s="20">
        <v>2</v>
      </c>
      <c r="J83" s="75" t="s">
        <v>495</v>
      </c>
      <c r="K83" s="75"/>
      <c r="L83" s="75" t="s">
        <v>116</v>
      </c>
      <c r="M83" s="20" t="s">
        <v>338</v>
      </c>
      <c r="N83" s="20" t="s">
        <v>3420</v>
      </c>
      <c r="O83" s="20"/>
      <c r="P83" s="20"/>
      <c r="Q83" s="20">
        <v>1</v>
      </c>
      <c r="R83" s="20" t="s">
        <v>121</v>
      </c>
      <c r="S83" s="20" t="s">
        <v>519</v>
      </c>
      <c r="T83" s="20" t="s">
        <v>3421</v>
      </c>
      <c r="U83" s="66">
        <v>6729</v>
      </c>
      <c r="V83" s="20" t="s">
        <v>520</v>
      </c>
      <c r="W83" s="20"/>
      <c r="X83" s="20"/>
      <c r="Y83" s="20"/>
      <c r="Z83" s="20"/>
      <c r="AA83" s="20"/>
      <c r="AB83" s="20"/>
      <c r="AC83" s="20"/>
      <c r="AD83" s="20"/>
      <c r="AE83" s="20"/>
      <c r="AF83" s="20"/>
      <c r="AG83" s="20"/>
      <c r="AH83" s="19"/>
      <c r="AI83" s="19"/>
      <c r="AJ83" s="19"/>
      <c r="AK83" s="19"/>
      <c r="AL83" s="19"/>
      <c r="AM83" s="19"/>
      <c r="AN83" s="19"/>
      <c r="AO83" s="19"/>
      <c r="AP83" s="19"/>
      <c r="AQ83" s="19"/>
      <c r="AR83" s="19"/>
      <c r="AS83" s="19"/>
      <c r="AT83" s="19"/>
      <c r="AU83" s="19"/>
    </row>
    <row r="84" spans="1:47" x14ac:dyDescent="0.25">
      <c r="A84" s="20">
        <v>87</v>
      </c>
      <c r="B84" s="20" t="s">
        <v>521</v>
      </c>
      <c r="C84" s="20" t="s">
        <v>513</v>
      </c>
      <c r="D84" s="20" t="s">
        <v>522</v>
      </c>
      <c r="E84" s="20"/>
      <c r="F84" s="20">
        <v>27</v>
      </c>
      <c r="G84" s="20" t="s">
        <v>398</v>
      </c>
      <c r="H84" s="20"/>
      <c r="I84" s="20">
        <v>1</v>
      </c>
      <c r="J84" s="75" t="s">
        <v>114</v>
      </c>
      <c r="K84" s="75"/>
      <c r="L84" s="75" t="s">
        <v>237</v>
      </c>
      <c r="M84" s="20" t="s">
        <v>3422</v>
      </c>
      <c r="N84" s="20" t="s">
        <v>129</v>
      </c>
      <c r="O84" s="20"/>
      <c r="P84" s="20"/>
      <c r="Q84" s="20">
        <v>1</v>
      </c>
      <c r="R84" s="20" t="s">
        <v>130</v>
      </c>
      <c r="S84" s="20" t="s">
        <v>173</v>
      </c>
      <c r="T84" s="20" t="s">
        <v>523</v>
      </c>
      <c r="U84" s="66">
        <v>6983</v>
      </c>
      <c r="V84" s="20" t="s">
        <v>524</v>
      </c>
      <c r="W84" s="20"/>
      <c r="X84" s="20"/>
      <c r="Y84" s="20"/>
      <c r="Z84" s="20"/>
      <c r="AA84" s="20"/>
      <c r="AB84" s="20"/>
      <c r="AC84" s="20"/>
      <c r="AD84" s="20"/>
      <c r="AE84" s="20"/>
      <c r="AF84" s="20"/>
      <c r="AG84" s="20"/>
      <c r="AH84" s="19"/>
      <c r="AI84" s="19"/>
      <c r="AJ84" s="19"/>
      <c r="AK84" s="19"/>
      <c r="AL84" s="19"/>
      <c r="AM84" s="19"/>
      <c r="AN84" s="19"/>
      <c r="AO84" s="19"/>
      <c r="AP84" s="19"/>
      <c r="AQ84" s="19"/>
      <c r="AR84" s="19"/>
      <c r="AS84" s="19"/>
      <c r="AT84" s="19"/>
      <c r="AU84" s="19"/>
    </row>
    <row r="85" spans="1:47" x14ac:dyDescent="0.25">
      <c r="A85" s="20">
        <v>90</v>
      </c>
      <c r="B85" s="20" t="s">
        <v>525</v>
      </c>
      <c r="C85" s="20" t="s">
        <v>526</v>
      </c>
      <c r="D85" s="20" t="s">
        <v>336</v>
      </c>
      <c r="E85" s="20"/>
      <c r="F85" s="20">
        <v>19</v>
      </c>
      <c r="G85" s="20" t="s">
        <v>112</v>
      </c>
      <c r="H85" s="19"/>
      <c r="I85" s="20" t="s">
        <v>113</v>
      </c>
      <c r="J85" s="75" t="s">
        <v>114</v>
      </c>
      <c r="K85" s="75"/>
      <c r="L85" s="75" t="s">
        <v>127</v>
      </c>
      <c r="M85" s="20" t="s">
        <v>527</v>
      </c>
      <c r="N85" s="20"/>
      <c r="O85" s="19"/>
      <c r="P85" s="19"/>
      <c r="Q85" s="20">
        <v>1</v>
      </c>
      <c r="R85" s="20" t="s">
        <v>195</v>
      </c>
      <c r="S85" s="20" t="s">
        <v>225</v>
      </c>
      <c r="T85" s="20" t="s">
        <v>347</v>
      </c>
      <c r="U85" s="66">
        <v>6776</v>
      </c>
      <c r="V85" s="20" t="s">
        <v>528</v>
      </c>
      <c r="W85" s="20"/>
      <c r="X85" s="20"/>
      <c r="Y85" s="20"/>
      <c r="Z85" s="20"/>
      <c r="AA85" s="20"/>
      <c r="AB85" s="20"/>
      <c r="AC85" s="20"/>
      <c r="AD85" s="20"/>
      <c r="AE85" s="20"/>
      <c r="AF85" s="20"/>
      <c r="AG85" s="20"/>
      <c r="AH85" s="19"/>
      <c r="AI85" s="19"/>
      <c r="AJ85" s="19"/>
      <c r="AK85" s="19"/>
      <c r="AL85" s="19"/>
      <c r="AM85" s="19"/>
      <c r="AN85" s="19"/>
      <c r="AO85" s="19"/>
      <c r="AP85" s="19"/>
      <c r="AQ85" s="19"/>
      <c r="AR85" s="19"/>
      <c r="AS85" s="19"/>
      <c r="AT85" s="19"/>
      <c r="AU85" s="19"/>
    </row>
    <row r="86" spans="1:47" x14ac:dyDescent="0.25">
      <c r="A86" s="20">
        <v>89</v>
      </c>
      <c r="B86" s="20">
        <v>28214</v>
      </c>
      <c r="C86" s="20" t="s">
        <v>526</v>
      </c>
      <c r="D86" s="20" t="s">
        <v>299</v>
      </c>
      <c r="E86" s="20"/>
      <c r="F86" s="20">
        <v>22</v>
      </c>
      <c r="G86" s="20" t="s">
        <v>289</v>
      </c>
      <c r="H86" s="20"/>
      <c r="I86" s="20">
        <v>1</v>
      </c>
      <c r="J86" s="75" t="s">
        <v>114</v>
      </c>
      <c r="K86" s="75"/>
      <c r="L86" s="75" t="s">
        <v>127</v>
      </c>
      <c r="M86" s="20"/>
      <c r="N86" s="20" t="s">
        <v>529</v>
      </c>
      <c r="O86" s="20"/>
      <c r="P86" s="20"/>
      <c r="Q86" s="20">
        <v>1</v>
      </c>
      <c r="R86" s="20" t="s">
        <v>130</v>
      </c>
      <c r="S86" s="20" t="s">
        <v>139</v>
      </c>
      <c r="T86" s="20" t="s">
        <v>530</v>
      </c>
      <c r="U86" s="66">
        <v>6812</v>
      </c>
      <c r="V86" s="20" t="s">
        <v>531</v>
      </c>
      <c r="W86" s="20"/>
      <c r="X86" s="20"/>
      <c r="Y86" s="20"/>
      <c r="Z86" s="20"/>
      <c r="AA86" s="20"/>
      <c r="AB86" s="20"/>
      <c r="AC86" s="20"/>
      <c r="AD86" s="20"/>
      <c r="AE86" s="20"/>
      <c r="AF86" s="20"/>
      <c r="AG86" s="20"/>
      <c r="AH86" s="19"/>
      <c r="AI86" s="19"/>
      <c r="AJ86" s="19"/>
      <c r="AK86" s="19"/>
      <c r="AL86" s="19"/>
      <c r="AM86" s="19"/>
      <c r="AN86" s="19"/>
      <c r="AO86" s="19"/>
      <c r="AP86" s="19"/>
      <c r="AQ86" s="19"/>
      <c r="AR86" s="19"/>
      <c r="AS86" s="19"/>
      <c r="AT86" s="19"/>
      <c r="AU86" s="19"/>
    </row>
    <row r="87" spans="1:47" x14ac:dyDescent="0.25">
      <c r="A87" s="20">
        <v>91</v>
      </c>
      <c r="B87" s="20">
        <v>62515</v>
      </c>
      <c r="C87" s="20" t="s">
        <v>532</v>
      </c>
      <c r="D87" s="20" t="s">
        <v>533</v>
      </c>
      <c r="E87" s="20"/>
      <c r="F87" s="20">
        <v>18</v>
      </c>
      <c r="G87" s="20" t="s">
        <v>112</v>
      </c>
      <c r="H87" s="19"/>
      <c r="I87" s="20" t="s">
        <v>113</v>
      </c>
      <c r="J87" s="75" t="s">
        <v>114</v>
      </c>
      <c r="K87" s="75"/>
      <c r="L87" s="75" t="s">
        <v>127</v>
      </c>
      <c r="M87" s="20" t="s">
        <v>534</v>
      </c>
      <c r="N87" s="20" t="s">
        <v>118</v>
      </c>
      <c r="O87" s="19"/>
      <c r="P87" s="19"/>
      <c r="Q87" s="20">
        <v>1</v>
      </c>
      <c r="R87" s="20" t="s">
        <v>195</v>
      </c>
      <c r="S87" s="20" t="s">
        <v>139</v>
      </c>
      <c r="T87" s="20" t="s">
        <v>535</v>
      </c>
      <c r="U87" s="66">
        <v>6760</v>
      </c>
      <c r="V87" s="20" t="s">
        <v>536</v>
      </c>
      <c r="W87" s="20"/>
      <c r="X87" s="20"/>
      <c r="Y87" s="20"/>
      <c r="Z87" s="20"/>
      <c r="AA87" s="20"/>
      <c r="AB87" s="20"/>
      <c r="AC87" s="20"/>
      <c r="AD87" s="20"/>
      <c r="AE87" s="20"/>
      <c r="AF87" s="20"/>
      <c r="AG87" s="20"/>
      <c r="AH87" s="19"/>
      <c r="AI87" s="19"/>
      <c r="AJ87" s="19"/>
      <c r="AK87" s="19"/>
      <c r="AL87" s="19"/>
      <c r="AM87" s="19"/>
      <c r="AN87" s="19"/>
      <c r="AO87" s="19"/>
      <c r="AP87" s="19"/>
      <c r="AQ87" s="19"/>
      <c r="AR87" s="19"/>
      <c r="AS87" s="19"/>
      <c r="AT87" s="19"/>
      <c r="AU87" s="19"/>
    </row>
    <row r="88" spans="1:47" x14ac:dyDescent="0.25">
      <c r="A88" s="20">
        <v>93</v>
      </c>
      <c r="B88" s="20">
        <v>267688</v>
      </c>
      <c r="C88" s="20" t="s">
        <v>537</v>
      </c>
      <c r="D88" s="20" t="s">
        <v>538</v>
      </c>
      <c r="E88" s="20"/>
      <c r="F88" s="20">
        <v>31</v>
      </c>
      <c r="G88" s="20" t="s">
        <v>398</v>
      </c>
      <c r="H88" s="20"/>
      <c r="I88" s="20">
        <v>1</v>
      </c>
      <c r="J88" s="75" t="s">
        <v>114</v>
      </c>
      <c r="K88" s="75"/>
      <c r="L88" s="75" t="s">
        <v>127</v>
      </c>
      <c r="M88" s="20" t="s">
        <v>450</v>
      </c>
      <c r="N88" s="20" t="s">
        <v>539</v>
      </c>
      <c r="O88" s="20" t="s">
        <v>366</v>
      </c>
      <c r="P88" s="20"/>
      <c r="Q88" s="20">
        <v>1</v>
      </c>
      <c r="R88" s="20" t="s">
        <v>121</v>
      </c>
      <c r="S88" s="20" t="s">
        <v>225</v>
      </c>
      <c r="T88" s="20" t="s">
        <v>540</v>
      </c>
      <c r="U88" s="66">
        <v>6660</v>
      </c>
      <c r="V88" s="20" t="s">
        <v>541</v>
      </c>
      <c r="W88" s="20"/>
      <c r="X88" s="20"/>
      <c r="Y88" s="20"/>
      <c r="Z88" s="20"/>
      <c r="AA88" s="20"/>
      <c r="AB88" s="20"/>
      <c r="AC88" s="20"/>
      <c r="AD88" s="20"/>
      <c r="AE88" s="20"/>
      <c r="AF88" s="20"/>
      <c r="AG88" s="20"/>
      <c r="AH88" s="19"/>
      <c r="AI88" s="19"/>
      <c r="AJ88" s="19"/>
      <c r="AK88" s="19"/>
      <c r="AL88" s="19"/>
      <c r="AM88" s="19"/>
      <c r="AN88" s="19"/>
      <c r="AO88" s="19"/>
      <c r="AP88" s="19"/>
      <c r="AQ88" s="19"/>
      <c r="AR88" s="19"/>
      <c r="AS88" s="19"/>
      <c r="AT88" s="19"/>
      <c r="AU88" s="19"/>
    </row>
    <row r="89" spans="1:47" x14ac:dyDescent="0.25">
      <c r="A89" s="20">
        <v>92</v>
      </c>
      <c r="B89" s="20">
        <v>60746</v>
      </c>
      <c r="C89" s="20" t="s">
        <v>537</v>
      </c>
      <c r="D89" s="20" t="s">
        <v>133</v>
      </c>
      <c r="E89" s="20"/>
      <c r="F89" s="20">
        <v>30</v>
      </c>
      <c r="G89" s="20" t="s">
        <v>398</v>
      </c>
      <c r="H89" s="20"/>
      <c r="I89" s="20">
        <v>2</v>
      </c>
      <c r="J89" s="75" t="s">
        <v>114</v>
      </c>
      <c r="K89" s="75"/>
      <c r="L89" s="75" t="s">
        <v>127</v>
      </c>
      <c r="M89" s="20" t="s">
        <v>542</v>
      </c>
      <c r="N89" s="20" t="s">
        <v>129</v>
      </c>
      <c r="O89" s="20"/>
      <c r="P89" s="20"/>
      <c r="Q89" s="20">
        <v>1</v>
      </c>
      <c r="R89" s="20" t="s">
        <v>130</v>
      </c>
      <c r="S89" s="20" t="s">
        <v>139</v>
      </c>
      <c r="T89" s="20" t="s">
        <v>543</v>
      </c>
      <c r="U89" s="66">
        <v>6845</v>
      </c>
      <c r="V89" s="20" t="s">
        <v>544</v>
      </c>
      <c r="W89" s="19"/>
      <c r="X89" s="20"/>
      <c r="Y89" s="20"/>
      <c r="Z89" s="20"/>
      <c r="AA89" s="20"/>
      <c r="AB89" s="20"/>
      <c r="AC89" s="20"/>
      <c r="AD89" s="20"/>
      <c r="AE89" s="20"/>
      <c r="AF89" s="20"/>
      <c r="AG89" s="20"/>
      <c r="AH89" s="19"/>
      <c r="AI89" s="19"/>
      <c r="AJ89" s="19"/>
      <c r="AK89" s="19"/>
      <c r="AL89" s="19"/>
      <c r="AM89" s="19"/>
      <c r="AN89" s="19"/>
      <c r="AO89" s="19"/>
      <c r="AP89" s="19"/>
      <c r="AQ89" s="19"/>
      <c r="AR89" s="19"/>
      <c r="AS89" s="19"/>
      <c r="AT89" s="19"/>
      <c r="AU89" s="19"/>
    </row>
    <row r="90" spans="1:47" x14ac:dyDescent="0.25">
      <c r="A90" s="20">
        <v>371</v>
      </c>
      <c r="B90" s="20">
        <v>37701</v>
      </c>
      <c r="C90" s="20" t="s">
        <v>545</v>
      </c>
      <c r="D90" s="20" t="s">
        <v>546</v>
      </c>
      <c r="E90" s="20" t="s">
        <v>150</v>
      </c>
      <c r="F90" s="20">
        <v>24</v>
      </c>
      <c r="G90" s="20" t="s">
        <v>363</v>
      </c>
      <c r="H90" s="19"/>
      <c r="I90" s="20" t="s">
        <v>330</v>
      </c>
      <c r="J90" s="75" t="s">
        <v>114</v>
      </c>
      <c r="K90" s="75" t="s">
        <v>115</v>
      </c>
      <c r="L90" s="75" t="s">
        <v>127</v>
      </c>
      <c r="M90" s="20" t="s">
        <v>364</v>
      </c>
      <c r="N90" s="20" t="s">
        <v>365</v>
      </c>
      <c r="O90" s="20" t="s">
        <v>366</v>
      </c>
      <c r="P90" s="20" t="s">
        <v>547</v>
      </c>
      <c r="Q90" s="20">
        <v>1</v>
      </c>
      <c r="R90" s="20" t="s">
        <v>195</v>
      </c>
      <c r="S90" s="20" t="s">
        <v>252</v>
      </c>
      <c r="T90" s="20" t="s">
        <v>548</v>
      </c>
      <c r="U90" s="66">
        <v>6258</v>
      </c>
      <c r="V90" s="20" t="s">
        <v>549</v>
      </c>
      <c r="W90" s="20"/>
      <c r="X90" s="20"/>
      <c r="Y90" s="20"/>
      <c r="Z90" s="20"/>
      <c r="AA90" s="20"/>
      <c r="AB90" s="20"/>
      <c r="AC90" s="20"/>
      <c r="AD90" s="20"/>
      <c r="AE90" s="20"/>
      <c r="AF90" s="20"/>
      <c r="AG90" s="20"/>
      <c r="AH90" s="19"/>
      <c r="AI90" s="19"/>
      <c r="AJ90" s="19"/>
      <c r="AK90" s="19"/>
      <c r="AL90" s="19"/>
      <c r="AM90" s="19"/>
      <c r="AN90" s="19"/>
      <c r="AO90" s="19"/>
      <c r="AP90" s="19"/>
      <c r="AQ90" s="19"/>
      <c r="AR90" s="19"/>
      <c r="AS90" s="19"/>
      <c r="AT90" s="19"/>
      <c r="AU90" s="19"/>
    </row>
    <row r="91" spans="1:47" x14ac:dyDescent="0.25">
      <c r="A91" s="20">
        <v>94</v>
      </c>
      <c r="B91" s="20" t="s">
        <v>550</v>
      </c>
      <c r="C91" s="20" t="s">
        <v>545</v>
      </c>
      <c r="D91" s="20" t="s">
        <v>3423</v>
      </c>
      <c r="E91" s="20" t="s">
        <v>150</v>
      </c>
      <c r="F91" s="20">
        <v>25</v>
      </c>
      <c r="G91" s="20" t="s">
        <v>289</v>
      </c>
      <c r="H91" s="20"/>
      <c r="I91" s="20">
        <v>3</v>
      </c>
      <c r="J91" s="75" t="s">
        <v>114</v>
      </c>
      <c r="K91" s="75"/>
      <c r="L91" s="75" t="s">
        <v>127</v>
      </c>
      <c r="M91" s="20" t="s">
        <v>450</v>
      </c>
      <c r="N91" s="20" t="s">
        <v>551</v>
      </c>
      <c r="O91" s="20"/>
      <c r="P91" s="20"/>
      <c r="Q91" s="20">
        <v>1</v>
      </c>
      <c r="R91" s="20" t="s">
        <v>121</v>
      </c>
      <c r="S91" s="20" t="s">
        <v>139</v>
      </c>
      <c r="T91" s="68" t="s">
        <v>552</v>
      </c>
      <c r="U91" s="66">
        <v>6835</v>
      </c>
      <c r="V91" s="20" t="s">
        <v>553</v>
      </c>
      <c r="W91" s="20"/>
      <c r="X91" s="20"/>
      <c r="Y91" s="20"/>
      <c r="Z91" s="20"/>
      <c r="AA91" s="20"/>
      <c r="AB91" s="20"/>
      <c r="AC91" s="20"/>
      <c r="AD91" s="20"/>
      <c r="AE91" s="20"/>
      <c r="AF91" s="20"/>
      <c r="AG91" s="20"/>
      <c r="AH91" s="19"/>
      <c r="AI91" s="19"/>
      <c r="AJ91" s="19"/>
      <c r="AK91" s="19"/>
      <c r="AL91" s="19"/>
      <c r="AM91" s="19"/>
      <c r="AN91" s="19"/>
      <c r="AO91" s="19"/>
      <c r="AP91" s="19"/>
      <c r="AQ91" s="19"/>
      <c r="AR91" s="19"/>
      <c r="AS91" s="19"/>
      <c r="AT91" s="19"/>
      <c r="AU91" s="19"/>
    </row>
    <row r="92" spans="1:47" x14ac:dyDescent="0.25">
      <c r="A92" s="20">
        <v>96</v>
      </c>
      <c r="B92" s="20">
        <v>267213</v>
      </c>
      <c r="C92" s="20" t="s">
        <v>554</v>
      </c>
      <c r="D92" s="20" t="s">
        <v>192</v>
      </c>
      <c r="E92" s="20"/>
      <c r="F92" s="20">
        <v>22</v>
      </c>
      <c r="G92" s="20" t="s">
        <v>134</v>
      </c>
      <c r="H92" s="20"/>
      <c r="I92" s="20">
        <v>1</v>
      </c>
      <c r="J92" s="75" t="s">
        <v>114</v>
      </c>
      <c r="K92" s="75"/>
      <c r="L92" s="75" t="s">
        <v>127</v>
      </c>
      <c r="M92" s="20"/>
      <c r="N92" s="20" t="s">
        <v>555</v>
      </c>
      <c r="O92" s="20"/>
      <c r="P92" s="20"/>
      <c r="Q92" s="20">
        <v>1</v>
      </c>
      <c r="R92" s="20" t="s">
        <v>130</v>
      </c>
      <c r="S92" s="20" t="s">
        <v>225</v>
      </c>
      <c r="T92" s="20" t="s">
        <v>556</v>
      </c>
      <c r="U92" s="66">
        <v>6815</v>
      </c>
      <c r="V92" s="20" t="s">
        <v>557</v>
      </c>
      <c r="W92" s="20"/>
      <c r="X92" s="20"/>
      <c r="Y92" s="20"/>
      <c r="Z92" s="20"/>
      <c r="AA92" s="20"/>
      <c r="AB92" s="20"/>
      <c r="AC92" s="20"/>
      <c r="AD92" s="20"/>
      <c r="AE92" s="20"/>
      <c r="AF92" s="20"/>
      <c r="AG92" s="20"/>
      <c r="AH92" s="19"/>
      <c r="AI92" s="19"/>
      <c r="AJ92" s="19"/>
      <c r="AK92" s="19"/>
      <c r="AL92" s="19"/>
      <c r="AM92" s="19"/>
      <c r="AN92" s="19"/>
      <c r="AO92" s="19"/>
      <c r="AP92" s="19"/>
      <c r="AQ92" s="19"/>
      <c r="AR92" s="19"/>
      <c r="AS92" s="19"/>
      <c r="AT92" s="19"/>
      <c r="AU92" s="19"/>
    </row>
    <row r="93" spans="1:47" x14ac:dyDescent="0.25">
      <c r="A93" s="20">
        <v>95</v>
      </c>
      <c r="B93" s="20">
        <v>21512</v>
      </c>
      <c r="C93" s="20" t="s">
        <v>554</v>
      </c>
      <c r="D93" s="20" t="s">
        <v>336</v>
      </c>
      <c r="E93" s="20"/>
      <c r="F93" s="20">
        <v>23</v>
      </c>
      <c r="G93" s="20" t="s">
        <v>289</v>
      </c>
      <c r="H93" s="20"/>
      <c r="I93" s="20">
        <v>2</v>
      </c>
      <c r="J93" s="75" t="s">
        <v>114</v>
      </c>
      <c r="K93" s="75"/>
      <c r="L93" s="75" t="s">
        <v>116</v>
      </c>
      <c r="M93" s="20" t="s">
        <v>338</v>
      </c>
      <c r="N93" s="20" t="s">
        <v>477</v>
      </c>
      <c r="O93" s="20"/>
      <c r="P93" s="20"/>
      <c r="Q93" s="20">
        <v>1</v>
      </c>
      <c r="R93" s="20" t="s">
        <v>130</v>
      </c>
      <c r="S93" s="20" t="s">
        <v>139</v>
      </c>
      <c r="T93" s="20" t="s">
        <v>558</v>
      </c>
      <c r="U93" s="66">
        <v>6449</v>
      </c>
      <c r="V93" s="20" t="s">
        <v>559</v>
      </c>
      <c r="W93" s="20"/>
      <c r="X93" s="20"/>
      <c r="Y93" s="20"/>
      <c r="Z93" s="20"/>
      <c r="AA93" s="20"/>
      <c r="AB93" s="20"/>
      <c r="AC93" s="20"/>
      <c r="AD93" s="20"/>
      <c r="AE93" s="20"/>
      <c r="AF93" s="20"/>
      <c r="AG93" s="20"/>
      <c r="AH93" s="19"/>
      <c r="AI93" s="19"/>
      <c r="AJ93" s="19"/>
      <c r="AK93" s="19"/>
      <c r="AL93" s="19"/>
      <c r="AM93" s="19"/>
      <c r="AN93" s="19"/>
      <c r="AO93" s="19"/>
      <c r="AP93" s="19"/>
      <c r="AQ93" s="19"/>
      <c r="AR93" s="19"/>
      <c r="AS93" s="19"/>
      <c r="AT93" s="19"/>
      <c r="AU93" s="19"/>
    </row>
    <row r="94" spans="1:47" x14ac:dyDescent="0.25">
      <c r="A94" s="20">
        <v>97</v>
      </c>
      <c r="B94" s="20">
        <v>38308</v>
      </c>
      <c r="C94" s="20" t="s">
        <v>560</v>
      </c>
      <c r="D94" s="20" t="s">
        <v>466</v>
      </c>
      <c r="E94" s="20"/>
      <c r="F94" s="20">
        <v>20</v>
      </c>
      <c r="G94" s="20" t="s">
        <v>112</v>
      </c>
      <c r="H94" s="19"/>
      <c r="I94" s="20" t="s">
        <v>113</v>
      </c>
      <c r="J94" s="75" t="s">
        <v>114</v>
      </c>
      <c r="K94" s="75"/>
      <c r="L94" s="75" t="s">
        <v>127</v>
      </c>
      <c r="M94" s="20" t="s">
        <v>561</v>
      </c>
      <c r="N94" s="20" t="s">
        <v>161</v>
      </c>
      <c r="O94" s="19"/>
      <c r="P94" s="19"/>
      <c r="Q94" s="20">
        <v>1</v>
      </c>
      <c r="R94" s="20" t="s">
        <v>195</v>
      </c>
      <c r="S94" s="20" t="s">
        <v>139</v>
      </c>
      <c r="T94" s="20" t="s">
        <v>562</v>
      </c>
      <c r="U94" s="66">
        <v>6165</v>
      </c>
      <c r="V94" s="20" t="s">
        <v>563</v>
      </c>
      <c r="W94" s="20"/>
      <c r="X94" s="20"/>
      <c r="Y94" s="20"/>
      <c r="Z94" s="20"/>
      <c r="AA94" s="20"/>
      <c r="AB94" s="20"/>
      <c r="AC94" s="20"/>
      <c r="AD94" s="20"/>
      <c r="AE94" s="20"/>
      <c r="AF94" s="20"/>
      <c r="AG94" s="20"/>
      <c r="AH94" s="19"/>
      <c r="AI94" s="19"/>
      <c r="AJ94" s="19"/>
      <c r="AK94" s="19"/>
      <c r="AL94" s="19"/>
      <c r="AM94" s="19"/>
      <c r="AN94" s="19"/>
      <c r="AO94" s="19"/>
      <c r="AP94" s="19"/>
      <c r="AQ94" s="19"/>
      <c r="AR94" s="19"/>
      <c r="AS94" s="19"/>
      <c r="AT94" s="19"/>
      <c r="AU94" s="19"/>
    </row>
    <row r="95" spans="1:47" x14ac:dyDescent="0.25">
      <c r="A95" s="20">
        <v>98</v>
      </c>
      <c r="B95" s="20" t="s">
        <v>564</v>
      </c>
      <c r="C95" s="20" t="s">
        <v>565</v>
      </c>
      <c r="D95" s="20" t="s">
        <v>566</v>
      </c>
      <c r="E95" s="20"/>
      <c r="F95" s="20">
        <v>26</v>
      </c>
      <c r="G95" s="20" t="s">
        <v>567</v>
      </c>
      <c r="H95" s="20"/>
      <c r="I95" s="20">
        <v>1</v>
      </c>
      <c r="J95" s="75" t="s">
        <v>114</v>
      </c>
      <c r="K95" s="75"/>
      <c r="L95" s="75" t="s">
        <v>237</v>
      </c>
      <c r="M95" s="20" t="s">
        <v>450</v>
      </c>
      <c r="N95" s="20" t="s">
        <v>3424</v>
      </c>
      <c r="O95" s="20" t="s">
        <v>366</v>
      </c>
      <c r="P95" s="20" t="s">
        <v>505</v>
      </c>
      <c r="Q95" s="20">
        <v>1</v>
      </c>
      <c r="R95" s="20" t="s">
        <v>121</v>
      </c>
      <c r="S95" s="20" t="s">
        <v>568</v>
      </c>
      <c r="T95" s="20" t="s">
        <v>569</v>
      </c>
      <c r="U95" s="66">
        <v>5996</v>
      </c>
      <c r="V95" s="20" t="s">
        <v>570</v>
      </c>
      <c r="W95" s="20"/>
      <c r="X95" s="20"/>
      <c r="Y95" s="20"/>
      <c r="Z95" s="20"/>
      <c r="AA95" s="20"/>
      <c r="AB95" s="20"/>
      <c r="AC95" s="20"/>
      <c r="AD95" s="20"/>
      <c r="AE95" s="20"/>
      <c r="AF95" s="20"/>
      <c r="AG95" s="20"/>
      <c r="AH95" s="19"/>
      <c r="AI95" s="19"/>
      <c r="AJ95" s="19"/>
      <c r="AK95" s="19"/>
      <c r="AL95" s="19"/>
      <c r="AM95" s="19"/>
      <c r="AN95" s="19"/>
      <c r="AO95" s="19"/>
      <c r="AP95" s="19"/>
      <c r="AQ95" s="19"/>
      <c r="AR95" s="19"/>
      <c r="AS95" s="19"/>
      <c r="AT95" s="19"/>
      <c r="AU95" s="19"/>
    </row>
    <row r="96" spans="1:47" x14ac:dyDescent="0.25">
      <c r="A96" s="20">
        <v>99</v>
      </c>
      <c r="B96" s="20">
        <v>85677</v>
      </c>
      <c r="C96" s="20" t="s">
        <v>571</v>
      </c>
      <c r="D96" s="20" t="s">
        <v>125</v>
      </c>
      <c r="E96" s="20"/>
      <c r="F96" s="20">
        <v>23</v>
      </c>
      <c r="G96" s="20" t="s">
        <v>112</v>
      </c>
      <c r="H96" s="19"/>
      <c r="I96" s="20" t="s">
        <v>113</v>
      </c>
      <c r="J96" s="75" t="s">
        <v>114</v>
      </c>
      <c r="K96" s="75"/>
      <c r="L96" s="75" t="s">
        <v>127</v>
      </c>
      <c r="M96" s="20" t="s">
        <v>572</v>
      </c>
      <c r="N96" s="20"/>
      <c r="O96" s="19"/>
      <c r="P96" s="19"/>
      <c r="Q96" s="20">
        <v>1</v>
      </c>
      <c r="R96" s="20" t="s">
        <v>195</v>
      </c>
      <c r="S96" s="20" t="s">
        <v>482</v>
      </c>
      <c r="T96" s="20" t="s">
        <v>573</v>
      </c>
      <c r="U96" s="66">
        <v>6712</v>
      </c>
      <c r="V96" s="20" t="s">
        <v>574</v>
      </c>
      <c r="W96" s="20"/>
      <c r="X96" s="20"/>
      <c r="Y96" s="20"/>
      <c r="Z96" s="20"/>
      <c r="AA96" s="20"/>
      <c r="AB96" s="20"/>
      <c r="AC96" s="20"/>
      <c r="AD96" s="20"/>
      <c r="AE96" s="20"/>
      <c r="AF96" s="20"/>
      <c r="AG96" s="20"/>
      <c r="AH96" s="19"/>
      <c r="AI96" s="19"/>
      <c r="AJ96" s="19"/>
      <c r="AK96" s="19"/>
      <c r="AL96" s="19"/>
      <c r="AM96" s="19"/>
      <c r="AN96" s="19"/>
      <c r="AO96" s="19"/>
      <c r="AP96" s="19"/>
      <c r="AQ96" s="19"/>
      <c r="AR96" s="19"/>
      <c r="AS96" s="19"/>
      <c r="AT96" s="19"/>
      <c r="AU96" s="19"/>
    </row>
    <row r="97" spans="1:47" x14ac:dyDescent="0.25">
      <c r="A97" s="20">
        <v>100</v>
      </c>
      <c r="B97" s="20">
        <v>36606</v>
      </c>
      <c r="C97" s="20" t="s">
        <v>575</v>
      </c>
      <c r="D97" s="20" t="s">
        <v>3425</v>
      </c>
      <c r="E97" s="20"/>
      <c r="F97" s="20">
        <v>27</v>
      </c>
      <c r="G97" s="20" t="s">
        <v>289</v>
      </c>
      <c r="H97" s="20"/>
      <c r="I97" s="20">
        <v>2</v>
      </c>
      <c r="J97" s="75" t="s">
        <v>114</v>
      </c>
      <c r="K97" s="75"/>
      <c r="L97" s="75" t="s">
        <v>116</v>
      </c>
      <c r="M97" s="20"/>
      <c r="N97" s="20" t="s">
        <v>576</v>
      </c>
      <c r="O97" s="20"/>
      <c r="P97" s="20"/>
      <c r="Q97" s="20">
        <v>1</v>
      </c>
      <c r="R97" s="20" t="s">
        <v>130</v>
      </c>
      <c r="S97" s="20" t="s">
        <v>139</v>
      </c>
      <c r="T97" s="20" t="s">
        <v>577</v>
      </c>
      <c r="U97" s="66">
        <v>6409</v>
      </c>
      <c r="V97" s="20" t="s">
        <v>578</v>
      </c>
      <c r="W97" s="20"/>
      <c r="X97" s="20"/>
      <c r="Y97" s="20"/>
      <c r="Z97" s="20"/>
      <c r="AA97" s="20"/>
      <c r="AB97" s="20"/>
      <c r="AC97" s="20"/>
      <c r="AD97" s="20"/>
      <c r="AE97" s="20"/>
      <c r="AF97" s="20"/>
      <c r="AG97" s="20"/>
      <c r="AH97" s="19"/>
      <c r="AI97" s="19"/>
      <c r="AJ97" s="19"/>
      <c r="AK97" s="19"/>
      <c r="AL97" s="19"/>
      <c r="AM97" s="19"/>
      <c r="AN97" s="19"/>
      <c r="AO97" s="19"/>
      <c r="AP97" s="19"/>
      <c r="AQ97" s="19"/>
      <c r="AR97" s="19"/>
      <c r="AS97" s="19"/>
      <c r="AT97" s="19"/>
      <c r="AU97" s="19"/>
    </row>
    <row r="98" spans="1:47" x14ac:dyDescent="0.25">
      <c r="A98" s="20">
        <v>103</v>
      </c>
      <c r="B98" s="20" t="s">
        <v>579</v>
      </c>
      <c r="C98" s="20" t="s">
        <v>575</v>
      </c>
      <c r="D98" s="20" t="s">
        <v>234</v>
      </c>
      <c r="E98" s="20"/>
      <c r="F98" s="20">
        <v>19</v>
      </c>
      <c r="G98" s="20" t="s">
        <v>112</v>
      </c>
      <c r="H98" s="19"/>
      <c r="I98" s="20" t="s">
        <v>113</v>
      </c>
      <c r="J98" s="75" t="s">
        <v>114</v>
      </c>
      <c r="K98" s="75"/>
      <c r="L98" s="75" t="s">
        <v>237</v>
      </c>
      <c r="M98" s="20" t="s">
        <v>580</v>
      </c>
      <c r="N98" s="20"/>
      <c r="O98" s="19"/>
      <c r="P98" s="19"/>
      <c r="Q98" s="20">
        <v>1</v>
      </c>
      <c r="R98" s="20" t="s">
        <v>195</v>
      </c>
      <c r="S98" s="20" t="s">
        <v>139</v>
      </c>
      <c r="T98" s="20" t="s">
        <v>581</v>
      </c>
      <c r="U98" s="66">
        <v>5996</v>
      </c>
      <c r="V98" s="20" t="s">
        <v>582</v>
      </c>
      <c r="W98" s="20"/>
      <c r="X98" s="20"/>
      <c r="Y98" s="20"/>
      <c r="Z98" s="20"/>
      <c r="AA98" s="20"/>
      <c r="AB98" s="20"/>
      <c r="AC98" s="20"/>
      <c r="AD98" s="20"/>
      <c r="AE98" s="20"/>
      <c r="AF98" s="20"/>
      <c r="AG98" s="20"/>
      <c r="AH98" s="19"/>
      <c r="AI98" s="19"/>
      <c r="AJ98" s="19"/>
      <c r="AK98" s="19"/>
      <c r="AL98" s="19"/>
      <c r="AM98" s="19"/>
      <c r="AN98" s="19"/>
      <c r="AO98" s="19"/>
      <c r="AP98" s="19"/>
      <c r="AQ98" s="19"/>
      <c r="AR98" s="19"/>
      <c r="AS98" s="19"/>
      <c r="AT98" s="19"/>
      <c r="AU98" s="19"/>
    </row>
    <row r="99" spans="1:47" x14ac:dyDescent="0.25">
      <c r="A99" s="20">
        <v>101</v>
      </c>
      <c r="B99" s="20">
        <v>33759</v>
      </c>
      <c r="C99" s="20" t="s">
        <v>575</v>
      </c>
      <c r="D99" s="20" t="s">
        <v>583</v>
      </c>
      <c r="E99" s="20"/>
      <c r="F99" s="20">
        <v>27</v>
      </c>
      <c r="G99" s="20" t="s">
        <v>289</v>
      </c>
      <c r="H99" s="20"/>
      <c r="I99" s="20">
        <v>1</v>
      </c>
      <c r="J99" s="75" t="s">
        <v>114</v>
      </c>
      <c r="K99" s="75"/>
      <c r="L99" s="75" t="s">
        <v>116</v>
      </c>
      <c r="M99" s="20" t="s">
        <v>166</v>
      </c>
      <c r="N99" s="20" t="s">
        <v>161</v>
      </c>
      <c r="O99" s="20" t="s">
        <v>584</v>
      </c>
      <c r="P99" s="20"/>
      <c r="Q99" s="20">
        <v>1</v>
      </c>
      <c r="R99" s="20" t="s">
        <v>130</v>
      </c>
      <c r="S99" s="20" t="s">
        <v>139</v>
      </c>
      <c r="T99" s="20" t="s">
        <v>585</v>
      </c>
      <c r="U99" s="66">
        <v>6469</v>
      </c>
      <c r="V99" s="20" t="s">
        <v>586</v>
      </c>
      <c r="W99" s="20"/>
      <c r="X99" s="20"/>
      <c r="Y99" s="20"/>
      <c r="Z99" s="20"/>
      <c r="AA99" s="20"/>
      <c r="AB99" s="20"/>
      <c r="AC99" s="20"/>
      <c r="AD99" s="20"/>
      <c r="AE99" s="20"/>
      <c r="AF99" s="20"/>
      <c r="AG99" s="20"/>
      <c r="AH99" s="19"/>
      <c r="AI99" s="19"/>
      <c r="AJ99" s="19"/>
      <c r="AK99" s="19"/>
      <c r="AL99" s="19"/>
      <c r="AM99" s="19"/>
      <c r="AN99" s="19"/>
      <c r="AO99" s="19"/>
      <c r="AP99" s="19"/>
      <c r="AQ99" s="19"/>
      <c r="AR99" s="19"/>
      <c r="AS99" s="19"/>
      <c r="AT99" s="19"/>
      <c r="AU99" s="19"/>
    </row>
    <row r="100" spans="1:47" x14ac:dyDescent="0.25">
      <c r="A100" s="20">
        <v>102</v>
      </c>
      <c r="B100" s="20">
        <v>28933</v>
      </c>
      <c r="C100" s="20" t="s">
        <v>575</v>
      </c>
      <c r="D100" s="20" t="s">
        <v>587</v>
      </c>
      <c r="E100" s="20"/>
      <c r="F100" s="20">
        <v>27</v>
      </c>
      <c r="G100" s="20" t="s">
        <v>200</v>
      </c>
      <c r="H100" s="20" t="s">
        <v>357</v>
      </c>
      <c r="I100" s="20" t="s">
        <v>201</v>
      </c>
      <c r="J100" s="75" t="s">
        <v>588</v>
      </c>
      <c r="K100" s="75"/>
      <c r="L100" s="75" t="s">
        <v>127</v>
      </c>
      <c r="M100" s="20" t="s">
        <v>589</v>
      </c>
      <c r="N100" s="19" t="s">
        <v>246</v>
      </c>
      <c r="O100" s="20"/>
      <c r="P100" s="20"/>
      <c r="Q100" s="20">
        <v>1</v>
      </c>
      <c r="R100" s="20" t="s">
        <v>121</v>
      </c>
      <c r="S100" s="20" t="s">
        <v>139</v>
      </c>
      <c r="T100" s="20" t="s">
        <v>590</v>
      </c>
      <c r="U100" s="66">
        <v>6122</v>
      </c>
      <c r="V100" s="20" t="s">
        <v>591</v>
      </c>
      <c r="W100" s="20"/>
      <c r="X100" s="20"/>
      <c r="Y100" s="20"/>
      <c r="Z100" s="20"/>
      <c r="AA100" s="20"/>
      <c r="AB100" s="20"/>
      <c r="AC100" s="20"/>
      <c r="AD100" s="20"/>
      <c r="AE100" s="20"/>
      <c r="AF100" s="20"/>
      <c r="AG100" s="20"/>
      <c r="AH100" s="19"/>
      <c r="AI100" s="19"/>
      <c r="AJ100" s="19"/>
      <c r="AK100" s="19"/>
      <c r="AL100" s="19"/>
      <c r="AM100" s="19"/>
      <c r="AN100" s="19"/>
      <c r="AO100" s="19"/>
      <c r="AP100" s="19"/>
      <c r="AQ100" s="19"/>
      <c r="AR100" s="19"/>
      <c r="AS100" s="19"/>
      <c r="AT100" s="19"/>
      <c r="AU100" s="19"/>
    </row>
    <row r="101" spans="1:47" x14ac:dyDescent="0.25">
      <c r="A101" s="20">
        <v>104</v>
      </c>
      <c r="B101" s="20">
        <v>3794</v>
      </c>
      <c r="C101" s="20" t="s">
        <v>592</v>
      </c>
      <c r="D101" s="20" t="s">
        <v>593</v>
      </c>
      <c r="E101" s="20"/>
      <c r="F101" s="20">
        <v>28</v>
      </c>
      <c r="G101" s="20" t="s">
        <v>398</v>
      </c>
      <c r="H101" s="20"/>
      <c r="I101" s="20">
        <v>1</v>
      </c>
      <c r="J101" s="75" t="s">
        <v>114</v>
      </c>
      <c r="K101" s="75"/>
      <c r="L101" s="75" t="s">
        <v>127</v>
      </c>
      <c r="M101" s="20" t="s">
        <v>594</v>
      </c>
      <c r="N101" s="20" t="s">
        <v>595</v>
      </c>
      <c r="O101" s="20"/>
      <c r="P101" s="20"/>
      <c r="Q101" s="20">
        <v>1</v>
      </c>
      <c r="R101" s="20" t="s">
        <v>130</v>
      </c>
      <c r="S101" s="20" t="s">
        <v>596</v>
      </c>
      <c r="T101" s="20" t="s">
        <v>597</v>
      </c>
      <c r="U101" s="66">
        <v>6692</v>
      </c>
      <c r="V101" s="20" t="s">
        <v>598</v>
      </c>
      <c r="W101" s="20"/>
      <c r="X101" s="20"/>
      <c r="Y101" s="20"/>
      <c r="Z101" s="20"/>
      <c r="AA101" s="20"/>
      <c r="AB101" s="20"/>
      <c r="AC101" s="20"/>
      <c r="AD101" s="20"/>
      <c r="AE101" s="20"/>
      <c r="AF101" s="20"/>
      <c r="AG101" s="20"/>
      <c r="AH101" s="19"/>
      <c r="AI101" s="19"/>
      <c r="AJ101" s="19"/>
      <c r="AK101" s="19"/>
      <c r="AL101" s="19"/>
      <c r="AM101" s="19"/>
      <c r="AN101" s="19"/>
      <c r="AO101" s="19"/>
      <c r="AP101" s="19"/>
      <c r="AQ101" s="19"/>
      <c r="AR101" s="19"/>
      <c r="AS101" s="19"/>
      <c r="AT101" s="19"/>
      <c r="AU101" s="19"/>
    </row>
    <row r="102" spans="1:47" x14ac:dyDescent="0.25">
      <c r="A102" s="20">
        <v>107</v>
      </c>
      <c r="B102" s="77" t="s">
        <v>599</v>
      </c>
      <c r="C102" s="20" t="s">
        <v>600</v>
      </c>
      <c r="D102" s="20" t="s">
        <v>2454</v>
      </c>
      <c r="E102" s="20"/>
      <c r="F102" s="20">
        <v>21</v>
      </c>
      <c r="G102" s="20" t="s">
        <v>398</v>
      </c>
      <c r="H102" s="20"/>
      <c r="I102" s="20">
        <v>1</v>
      </c>
      <c r="J102" s="75" t="s">
        <v>114</v>
      </c>
      <c r="K102" s="75"/>
      <c r="L102" s="75" t="s">
        <v>127</v>
      </c>
      <c r="M102" s="20"/>
      <c r="N102" s="20" t="s">
        <v>601</v>
      </c>
      <c r="O102" s="20"/>
      <c r="P102" s="20"/>
      <c r="Q102" s="20">
        <v>1</v>
      </c>
      <c r="R102" s="20" t="s">
        <v>130</v>
      </c>
      <c r="S102" s="20" t="s">
        <v>139</v>
      </c>
      <c r="T102" s="20" t="s">
        <v>602</v>
      </c>
      <c r="U102" s="66">
        <v>5548</v>
      </c>
      <c r="V102" s="83" t="s">
        <v>603</v>
      </c>
      <c r="W102" s="20"/>
      <c r="X102" s="20"/>
      <c r="Y102" s="20"/>
      <c r="Z102" s="20"/>
      <c r="AA102" s="20"/>
      <c r="AB102" s="20"/>
      <c r="AC102" s="20"/>
      <c r="AD102" s="20"/>
      <c r="AE102" s="20"/>
      <c r="AF102" s="20"/>
      <c r="AG102" s="20"/>
      <c r="AH102" s="19"/>
      <c r="AI102" s="19"/>
      <c r="AJ102" s="19"/>
      <c r="AK102" s="19"/>
      <c r="AL102" s="19"/>
      <c r="AM102" s="19"/>
      <c r="AN102" s="19"/>
      <c r="AO102" s="19"/>
      <c r="AP102" s="19"/>
      <c r="AQ102" s="19"/>
      <c r="AR102" s="19"/>
      <c r="AS102" s="19"/>
      <c r="AT102" s="19"/>
      <c r="AU102" s="19"/>
    </row>
    <row r="103" spans="1:47" x14ac:dyDescent="0.25">
      <c r="A103" s="20">
        <v>105</v>
      </c>
      <c r="B103" s="82" t="s">
        <v>604</v>
      </c>
      <c r="C103" s="20" t="s">
        <v>600</v>
      </c>
      <c r="D103" s="20" t="s">
        <v>605</v>
      </c>
      <c r="E103" s="20"/>
      <c r="F103" s="20">
        <v>35</v>
      </c>
      <c r="G103" s="20" t="s">
        <v>606</v>
      </c>
      <c r="H103" s="20"/>
      <c r="I103" s="20">
        <v>3</v>
      </c>
      <c r="J103" s="75" t="s">
        <v>114</v>
      </c>
      <c r="K103" s="75"/>
      <c r="L103" s="75" t="s">
        <v>127</v>
      </c>
      <c r="M103" s="20" t="s">
        <v>338</v>
      </c>
      <c r="N103" s="20" t="s">
        <v>607</v>
      </c>
      <c r="O103" s="20"/>
      <c r="P103" s="20"/>
      <c r="Q103" s="20">
        <v>1</v>
      </c>
      <c r="R103" s="20" t="s">
        <v>121</v>
      </c>
      <c r="S103" s="20" t="s">
        <v>225</v>
      </c>
      <c r="T103" s="20" t="s">
        <v>608</v>
      </c>
      <c r="U103" s="66">
        <v>6667</v>
      </c>
      <c r="V103" s="20" t="s">
        <v>609</v>
      </c>
      <c r="W103" s="20"/>
      <c r="X103" s="20"/>
      <c r="Y103" s="20"/>
      <c r="Z103" s="20"/>
      <c r="AA103" s="20"/>
      <c r="AB103" s="20"/>
      <c r="AC103" s="20"/>
      <c r="AD103" s="20"/>
      <c r="AE103" s="20"/>
      <c r="AF103" s="20"/>
      <c r="AG103" s="20"/>
      <c r="AH103" s="19"/>
      <c r="AI103" s="19"/>
      <c r="AJ103" s="19"/>
      <c r="AK103" s="19"/>
      <c r="AL103" s="19"/>
      <c r="AM103" s="19"/>
      <c r="AN103" s="19"/>
      <c r="AO103" s="19"/>
      <c r="AP103" s="19"/>
      <c r="AQ103" s="19"/>
      <c r="AR103" s="19"/>
      <c r="AS103" s="19"/>
      <c r="AT103" s="19"/>
      <c r="AU103" s="19"/>
    </row>
    <row r="104" spans="1:47" x14ac:dyDescent="0.25">
      <c r="A104" s="20">
        <v>109</v>
      </c>
      <c r="B104" s="20">
        <v>5827</v>
      </c>
      <c r="C104" s="20" t="s">
        <v>610</v>
      </c>
      <c r="D104" s="20" t="s">
        <v>587</v>
      </c>
      <c r="E104" s="20"/>
      <c r="F104" s="20">
        <v>36</v>
      </c>
      <c r="G104" s="20" t="s">
        <v>200</v>
      </c>
      <c r="H104" s="19"/>
      <c r="I104" s="20" t="s">
        <v>201</v>
      </c>
      <c r="J104" s="75" t="s">
        <v>114</v>
      </c>
      <c r="K104" s="75"/>
      <c r="L104" s="75" t="s">
        <v>116</v>
      </c>
      <c r="M104" s="80" t="s">
        <v>611</v>
      </c>
      <c r="N104" s="19"/>
      <c r="O104" s="19"/>
      <c r="P104" s="19"/>
      <c r="Q104" s="20">
        <v>1</v>
      </c>
      <c r="R104" s="20" t="s">
        <v>121</v>
      </c>
      <c r="S104" s="20" t="s">
        <v>139</v>
      </c>
      <c r="T104" s="19" t="s">
        <v>247</v>
      </c>
      <c r="U104" s="66">
        <v>5350</v>
      </c>
      <c r="V104" s="19" t="s">
        <v>612</v>
      </c>
      <c r="W104" s="20"/>
      <c r="X104" s="20"/>
      <c r="Y104" s="20"/>
      <c r="Z104" s="20"/>
      <c r="AA104" s="20"/>
      <c r="AB104" s="20"/>
      <c r="AC104" s="20"/>
      <c r="AD104" s="20"/>
      <c r="AE104" s="20"/>
      <c r="AF104" s="20"/>
      <c r="AG104" s="20"/>
      <c r="AH104" s="19"/>
      <c r="AI104" s="19"/>
      <c r="AJ104" s="19"/>
      <c r="AK104" s="19"/>
      <c r="AL104" s="19"/>
      <c r="AM104" s="19"/>
      <c r="AN104" s="19"/>
      <c r="AO104" s="19"/>
      <c r="AP104" s="19"/>
      <c r="AQ104" s="19"/>
      <c r="AR104" s="19"/>
      <c r="AS104" s="19"/>
      <c r="AT104" s="19"/>
      <c r="AU104" s="19"/>
    </row>
    <row r="105" spans="1:47" x14ac:dyDescent="0.25">
      <c r="A105" s="20">
        <v>108</v>
      </c>
      <c r="B105" s="20" t="s">
        <v>613</v>
      </c>
      <c r="C105" s="20" t="s">
        <v>610</v>
      </c>
      <c r="D105" s="20" t="s">
        <v>455</v>
      </c>
      <c r="E105" s="20"/>
      <c r="F105" s="20">
        <v>22</v>
      </c>
      <c r="G105" s="20" t="s">
        <v>235</v>
      </c>
      <c r="H105" s="20"/>
      <c r="I105" s="20">
        <v>1</v>
      </c>
      <c r="J105" s="75" t="s">
        <v>114</v>
      </c>
      <c r="K105" s="75"/>
      <c r="L105" s="75" t="s">
        <v>136</v>
      </c>
      <c r="M105" s="20" t="s">
        <v>166</v>
      </c>
      <c r="N105" s="20" t="s">
        <v>161</v>
      </c>
      <c r="O105" s="20" t="s">
        <v>614</v>
      </c>
      <c r="P105" s="20" t="s">
        <v>505</v>
      </c>
      <c r="Q105" s="20">
        <v>1</v>
      </c>
      <c r="R105" s="20" t="s">
        <v>121</v>
      </c>
      <c r="S105" s="20" t="s">
        <v>139</v>
      </c>
      <c r="T105" s="20" t="s">
        <v>3426</v>
      </c>
      <c r="U105" s="66">
        <v>6254</v>
      </c>
      <c r="V105" s="20" t="s">
        <v>615</v>
      </c>
      <c r="W105" s="19"/>
      <c r="X105" s="20"/>
      <c r="Y105" s="20"/>
      <c r="Z105" s="20"/>
      <c r="AA105" s="20"/>
      <c r="AB105" s="20"/>
      <c r="AC105" s="20"/>
      <c r="AD105" s="20"/>
      <c r="AE105" s="20"/>
      <c r="AF105" s="20"/>
      <c r="AG105" s="20"/>
      <c r="AH105" s="19"/>
      <c r="AI105" s="19"/>
      <c r="AJ105" s="19"/>
      <c r="AK105" s="19"/>
      <c r="AL105" s="19"/>
      <c r="AM105" s="19"/>
      <c r="AN105" s="19"/>
      <c r="AO105" s="19"/>
      <c r="AP105" s="19"/>
      <c r="AQ105" s="19"/>
      <c r="AR105" s="19"/>
      <c r="AS105" s="19"/>
      <c r="AT105" s="19"/>
      <c r="AU105" s="19"/>
    </row>
    <row r="106" spans="1:47" ht="45" x14ac:dyDescent="0.25">
      <c r="A106" s="20">
        <v>111</v>
      </c>
      <c r="B106" s="20">
        <v>98529</v>
      </c>
      <c r="C106" s="20" t="s">
        <v>616</v>
      </c>
      <c r="D106" s="20" t="s">
        <v>340</v>
      </c>
      <c r="E106" s="20"/>
      <c r="F106" s="20">
        <v>39</v>
      </c>
      <c r="G106" s="20" t="s">
        <v>235</v>
      </c>
      <c r="H106" s="20"/>
      <c r="I106" s="20">
        <v>1</v>
      </c>
      <c r="J106" s="75" t="s">
        <v>236</v>
      </c>
      <c r="K106" s="75"/>
      <c r="L106" s="75" t="s">
        <v>136</v>
      </c>
      <c r="M106" s="20" t="s">
        <v>166</v>
      </c>
      <c r="N106" s="20" t="s">
        <v>161</v>
      </c>
      <c r="O106" s="20" t="s">
        <v>617</v>
      </c>
      <c r="P106" s="20"/>
      <c r="Q106" s="20">
        <v>1</v>
      </c>
      <c r="R106" s="20" t="s">
        <v>121</v>
      </c>
      <c r="S106" s="20" t="s">
        <v>618</v>
      </c>
      <c r="T106" s="20" t="s">
        <v>619</v>
      </c>
      <c r="U106" s="66">
        <v>7359</v>
      </c>
      <c r="V106" s="76" t="s">
        <v>620</v>
      </c>
      <c r="W106" s="20"/>
      <c r="X106" s="20"/>
      <c r="Y106" s="20"/>
      <c r="Z106" s="20"/>
      <c r="AA106" s="20"/>
      <c r="AB106" s="20"/>
      <c r="AC106" s="20"/>
      <c r="AD106" s="20"/>
      <c r="AE106" s="20"/>
      <c r="AF106" s="20"/>
      <c r="AG106" s="20"/>
      <c r="AH106" s="19"/>
      <c r="AI106" s="19"/>
      <c r="AJ106" s="19"/>
      <c r="AK106" s="19"/>
      <c r="AL106" s="19"/>
      <c r="AM106" s="19"/>
      <c r="AN106" s="19"/>
      <c r="AO106" s="19"/>
      <c r="AP106" s="19"/>
      <c r="AQ106" s="19"/>
      <c r="AR106" s="19"/>
      <c r="AS106" s="19"/>
      <c r="AT106" s="19"/>
      <c r="AU106" s="19"/>
    </row>
    <row r="107" spans="1:47" x14ac:dyDescent="0.25">
      <c r="A107" s="20">
        <v>9</v>
      </c>
      <c r="B107" s="20">
        <v>41291</v>
      </c>
      <c r="C107" s="20" t="s">
        <v>621</v>
      </c>
      <c r="D107" s="20" t="s">
        <v>1194</v>
      </c>
      <c r="E107" s="20"/>
      <c r="F107" s="20">
        <v>24</v>
      </c>
      <c r="G107" s="20" t="s">
        <v>289</v>
      </c>
      <c r="H107" s="20"/>
      <c r="I107" s="20">
        <v>1</v>
      </c>
      <c r="J107" s="75" t="s">
        <v>114</v>
      </c>
      <c r="K107" s="75"/>
      <c r="L107" s="75" t="s">
        <v>127</v>
      </c>
      <c r="M107" s="20" t="s">
        <v>166</v>
      </c>
      <c r="N107" s="20" t="s">
        <v>120</v>
      </c>
      <c r="O107" s="20" t="s">
        <v>622</v>
      </c>
      <c r="P107" s="20" t="s">
        <v>623</v>
      </c>
      <c r="Q107" s="20">
        <v>1</v>
      </c>
      <c r="R107" s="20" t="s">
        <v>130</v>
      </c>
      <c r="S107" s="20" t="s">
        <v>139</v>
      </c>
      <c r="T107" s="20" t="s">
        <v>624</v>
      </c>
      <c r="U107" s="66">
        <v>6333</v>
      </c>
      <c r="V107" s="20" t="s">
        <v>625</v>
      </c>
      <c r="W107" s="20"/>
      <c r="X107" s="20"/>
      <c r="Y107" s="20"/>
      <c r="Z107" s="20"/>
      <c r="AA107" s="20"/>
      <c r="AB107" s="20"/>
      <c r="AC107" s="20"/>
      <c r="AD107" s="20"/>
      <c r="AE107" s="20"/>
      <c r="AF107" s="20"/>
      <c r="AG107" s="20"/>
      <c r="AH107" s="19"/>
      <c r="AI107" s="19"/>
      <c r="AJ107" s="19"/>
      <c r="AK107" s="19"/>
      <c r="AL107" s="19"/>
      <c r="AM107" s="19"/>
      <c r="AN107" s="19"/>
      <c r="AO107" s="19"/>
      <c r="AP107" s="19"/>
      <c r="AQ107" s="19"/>
      <c r="AR107" s="19"/>
      <c r="AS107" s="19"/>
      <c r="AT107" s="19"/>
      <c r="AU107" s="19"/>
    </row>
    <row r="108" spans="1:47" x14ac:dyDescent="0.25">
      <c r="A108" s="20">
        <v>114</v>
      </c>
      <c r="B108" s="20">
        <v>266123</v>
      </c>
      <c r="C108" s="20" t="s">
        <v>626</v>
      </c>
      <c r="D108" s="20" t="s">
        <v>455</v>
      </c>
      <c r="E108" s="20"/>
      <c r="F108" s="20">
        <v>22</v>
      </c>
      <c r="G108" s="20" t="s">
        <v>289</v>
      </c>
      <c r="H108" s="20"/>
      <c r="I108" s="20">
        <v>1</v>
      </c>
      <c r="J108" s="75" t="s">
        <v>114</v>
      </c>
      <c r="K108" s="75"/>
      <c r="L108" s="75" t="s">
        <v>116</v>
      </c>
      <c r="M108" s="20" t="s">
        <v>627</v>
      </c>
      <c r="N108" s="20" t="s">
        <v>628</v>
      </c>
      <c r="O108" s="20"/>
      <c r="P108" s="20"/>
      <c r="Q108" s="20">
        <v>1</v>
      </c>
      <c r="R108" s="20" t="s">
        <v>121</v>
      </c>
      <c r="S108" s="20" t="s">
        <v>225</v>
      </c>
      <c r="T108" s="20" t="s">
        <v>629</v>
      </c>
      <c r="U108" s="66">
        <v>6492</v>
      </c>
      <c r="V108" s="20" t="s">
        <v>630</v>
      </c>
      <c r="W108" s="20"/>
      <c r="X108" s="20"/>
      <c r="Y108" s="20"/>
      <c r="Z108" s="20"/>
      <c r="AA108" s="20"/>
      <c r="AB108" s="20"/>
      <c r="AC108" s="20"/>
      <c r="AD108" s="20"/>
      <c r="AE108" s="20"/>
      <c r="AF108" s="20"/>
      <c r="AG108" s="20"/>
      <c r="AH108" s="19"/>
      <c r="AI108" s="19"/>
      <c r="AJ108" s="19"/>
      <c r="AK108" s="19"/>
      <c r="AL108" s="19"/>
      <c r="AM108" s="19"/>
      <c r="AN108" s="19"/>
      <c r="AO108" s="19"/>
      <c r="AP108" s="19"/>
      <c r="AQ108" s="19"/>
      <c r="AR108" s="19"/>
      <c r="AS108" s="19"/>
      <c r="AT108" s="19"/>
      <c r="AU108" s="19"/>
    </row>
    <row r="109" spans="1:47" x14ac:dyDescent="0.25">
      <c r="A109" s="20">
        <v>116</v>
      </c>
      <c r="B109" s="20">
        <v>305393</v>
      </c>
      <c r="C109" s="20" t="s">
        <v>631</v>
      </c>
      <c r="D109" s="20" t="s">
        <v>2856</v>
      </c>
      <c r="E109" s="20"/>
      <c r="F109" s="20">
        <v>32</v>
      </c>
      <c r="G109" s="20" t="s">
        <v>398</v>
      </c>
      <c r="H109" s="20"/>
      <c r="I109" s="20">
        <v>2</v>
      </c>
      <c r="J109" s="75" t="s">
        <v>114</v>
      </c>
      <c r="K109" s="75"/>
      <c r="L109" s="75" t="s">
        <v>127</v>
      </c>
      <c r="M109" s="20" t="s">
        <v>632</v>
      </c>
      <c r="N109" s="20" t="s">
        <v>633</v>
      </c>
      <c r="O109" s="20"/>
      <c r="P109" s="20"/>
      <c r="Q109" s="20">
        <v>1</v>
      </c>
      <c r="R109" s="20" t="s">
        <v>121</v>
      </c>
      <c r="S109" s="20" t="s">
        <v>139</v>
      </c>
      <c r="T109" s="20" t="s">
        <v>3427</v>
      </c>
      <c r="U109" s="66">
        <v>6230</v>
      </c>
      <c r="V109" s="20" t="s">
        <v>634</v>
      </c>
      <c r="W109" s="20"/>
      <c r="X109" s="20"/>
      <c r="Y109" s="20"/>
      <c r="Z109" s="20"/>
      <c r="AA109" s="20"/>
      <c r="AB109" s="20"/>
      <c r="AC109" s="20"/>
      <c r="AD109" s="20"/>
      <c r="AE109" s="20"/>
      <c r="AF109" s="20"/>
      <c r="AG109" s="20"/>
      <c r="AH109" s="19"/>
      <c r="AI109" s="19"/>
      <c r="AJ109" s="19"/>
      <c r="AK109" s="19"/>
      <c r="AL109" s="19"/>
      <c r="AM109" s="19"/>
      <c r="AN109" s="19"/>
      <c r="AO109" s="19"/>
      <c r="AP109" s="19"/>
      <c r="AQ109" s="19"/>
      <c r="AR109" s="19"/>
      <c r="AS109" s="19"/>
      <c r="AT109" s="19"/>
      <c r="AU109" s="19"/>
    </row>
    <row r="110" spans="1:47" x14ac:dyDescent="0.25">
      <c r="A110" s="20">
        <v>119</v>
      </c>
      <c r="B110" s="20">
        <v>44303</v>
      </c>
      <c r="C110" s="20" t="s">
        <v>635</v>
      </c>
      <c r="D110" s="20" t="s">
        <v>636</v>
      </c>
      <c r="E110" s="20"/>
      <c r="F110" s="20">
        <v>19</v>
      </c>
      <c r="G110" s="20" t="s">
        <v>112</v>
      </c>
      <c r="H110" s="19"/>
      <c r="I110" s="20" t="s">
        <v>113</v>
      </c>
      <c r="J110" s="75" t="s">
        <v>114</v>
      </c>
      <c r="K110" s="75"/>
      <c r="L110" s="75" t="s">
        <v>116</v>
      </c>
      <c r="M110" s="20" t="s">
        <v>637</v>
      </c>
      <c r="N110" s="20"/>
      <c r="O110" s="19"/>
      <c r="P110" s="19"/>
      <c r="Q110" s="20">
        <v>1</v>
      </c>
      <c r="R110" s="20" t="s">
        <v>195</v>
      </c>
      <c r="S110" s="20" t="s">
        <v>139</v>
      </c>
      <c r="T110" s="20" t="s">
        <v>638</v>
      </c>
      <c r="U110" s="66">
        <v>6474</v>
      </c>
      <c r="V110" s="20" t="s">
        <v>639</v>
      </c>
      <c r="W110" s="20"/>
      <c r="X110" s="20"/>
      <c r="Y110" s="20"/>
      <c r="Z110" s="20"/>
      <c r="AA110" s="20"/>
      <c r="AB110" s="20"/>
      <c r="AC110" s="20"/>
      <c r="AD110" s="20"/>
      <c r="AE110" s="20"/>
      <c r="AF110" s="20"/>
      <c r="AG110" s="20"/>
      <c r="AH110" s="19"/>
      <c r="AI110" s="19"/>
      <c r="AJ110" s="19"/>
      <c r="AK110" s="19"/>
      <c r="AL110" s="19"/>
      <c r="AM110" s="19"/>
      <c r="AN110" s="19"/>
      <c r="AO110" s="19"/>
      <c r="AP110" s="19"/>
      <c r="AQ110" s="19"/>
      <c r="AR110" s="19"/>
      <c r="AS110" s="19"/>
      <c r="AT110" s="19"/>
      <c r="AU110" s="19"/>
    </row>
    <row r="111" spans="1:47" x14ac:dyDescent="0.25">
      <c r="A111" s="20">
        <v>120</v>
      </c>
      <c r="B111" s="20" t="s">
        <v>640</v>
      </c>
      <c r="C111" s="20" t="s">
        <v>641</v>
      </c>
      <c r="D111" s="20" t="s">
        <v>642</v>
      </c>
      <c r="E111" s="20"/>
      <c r="F111" s="20">
        <v>26</v>
      </c>
      <c r="G111" s="20" t="s">
        <v>112</v>
      </c>
      <c r="H111" s="19"/>
      <c r="I111" s="20" t="s">
        <v>113</v>
      </c>
      <c r="J111" s="75" t="s">
        <v>114</v>
      </c>
      <c r="K111" s="75"/>
      <c r="L111" s="75" t="s">
        <v>127</v>
      </c>
      <c r="M111" s="20" t="s">
        <v>643</v>
      </c>
      <c r="N111" s="20" t="s">
        <v>644</v>
      </c>
      <c r="O111" s="19"/>
      <c r="P111" s="19"/>
      <c r="Q111" s="20">
        <v>1</v>
      </c>
      <c r="R111" s="20" t="s">
        <v>195</v>
      </c>
      <c r="S111" s="20" t="s">
        <v>252</v>
      </c>
      <c r="T111" s="20" t="s">
        <v>645</v>
      </c>
      <c r="U111" s="66">
        <v>5962</v>
      </c>
      <c r="V111" s="20" t="s">
        <v>646</v>
      </c>
      <c r="W111" s="20"/>
      <c r="X111" s="20"/>
      <c r="Y111" s="20"/>
      <c r="Z111" s="20"/>
      <c r="AA111" s="20"/>
      <c r="AB111" s="20"/>
      <c r="AC111" s="20"/>
      <c r="AD111" s="20"/>
      <c r="AE111" s="20"/>
      <c r="AF111" s="20"/>
      <c r="AG111" s="20"/>
      <c r="AH111" s="19"/>
      <c r="AI111" s="19"/>
      <c r="AJ111" s="19"/>
      <c r="AK111" s="19"/>
      <c r="AL111" s="19"/>
      <c r="AM111" s="19"/>
      <c r="AN111" s="19"/>
      <c r="AO111" s="19"/>
      <c r="AP111" s="19"/>
      <c r="AQ111" s="19"/>
      <c r="AR111" s="19"/>
      <c r="AS111" s="19"/>
      <c r="AT111" s="19"/>
      <c r="AU111" s="19"/>
    </row>
    <row r="112" spans="1:47" ht="66" customHeight="1" x14ac:dyDescent="0.25">
      <c r="A112" s="20">
        <v>121</v>
      </c>
      <c r="B112" s="20">
        <v>169884</v>
      </c>
      <c r="C112" s="20" t="s">
        <v>3428</v>
      </c>
      <c r="D112" s="20" t="s">
        <v>593</v>
      </c>
      <c r="E112" s="20"/>
      <c r="F112" s="20">
        <v>32</v>
      </c>
      <c r="G112" s="20" t="s">
        <v>235</v>
      </c>
      <c r="H112" s="20"/>
      <c r="I112" s="20">
        <v>1</v>
      </c>
      <c r="J112" s="75" t="s">
        <v>236</v>
      </c>
      <c r="K112" s="75"/>
      <c r="L112" s="75" t="s">
        <v>136</v>
      </c>
      <c r="M112" s="20" t="s">
        <v>166</v>
      </c>
      <c r="N112" s="20" t="s">
        <v>161</v>
      </c>
      <c r="O112" s="20" t="s">
        <v>647</v>
      </c>
      <c r="P112" s="20" t="s">
        <v>648</v>
      </c>
      <c r="Q112" s="20">
        <v>1</v>
      </c>
      <c r="R112" s="20" t="s">
        <v>121</v>
      </c>
      <c r="S112" s="20" t="s">
        <v>482</v>
      </c>
      <c r="T112" s="20" t="s">
        <v>649</v>
      </c>
      <c r="U112" s="66">
        <v>6881</v>
      </c>
      <c r="V112" s="84" t="s">
        <v>650</v>
      </c>
      <c r="W112" s="20"/>
      <c r="X112" s="20"/>
      <c r="Y112" s="20"/>
      <c r="Z112" s="20"/>
      <c r="AA112" s="20"/>
      <c r="AB112" s="20"/>
      <c r="AC112" s="20"/>
      <c r="AD112" s="20"/>
      <c r="AE112" s="20"/>
      <c r="AF112" s="20"/>
      <c r="AG112" s="20"/>
      <c r="AH112" s="19"/>
      <c r="AI112" s="19"/>
      <c r="AJ112" s="19"/>
      <c r="AK112" s="19"/>
      <c r="AL112" s="19"/>
      <c r="AM112" s="19"/>
      <c r="AN112" s="19"/>
      <c r="AO112" s="19"/>
      <c r="AP112" s="19"/>
      <c r="AQ112" s="19"/>
      <c r="AR112" s="19"/>
      <c r="AS112" s="19"/>
      <c r="AT112" s="19"/>
      <c r="AU112" s="19"/>
    </row>
    <row r="113" spans="1:47" x14ac:dyDescent="0.25">
      <c r="A113" s="20">
        <v>122</v>
      </c>
      <c r="B113" s="20">
        <v>17467</v>
      </c>
      <c r="C113" s="20" t="s">
        <v>3429</v>
      </c>
      <c r="D113" s="20" t="s">
        <v>593</v>
      </c>
      <c r="E113" s="20"/>
      <c r="F113" s="20">
        <v>38</v>
      </c>
      <c r="G113" s="20" t="s">
        <v>289</v>
      </c>
      <c r="H113" s="20"/>
      <c r="I113" s="20">
        <v>3</v>
      </c>
      <c r="J113" s="75" t="s">
        <v>114</v>
      </c>
      <c r="K113" s="75"/>
      <c r="L113" s="75" t="s">
        <v>127</v>
      </c>
      <c r="M113" s="20" t="s">
        <v>651</v>
      </c>
      <c r="N113" s="20" t="s">
        <v>129</v>
      </c>
      <c r="O113" s="20"/>
      <c r="P113" s="20"/>
      <c r="Q113" s="20">
        <v>1</v>
      </c>
      <c r="R113" s="20" t="s">
        <v>130</v>
      </c>
      <c r="S113" s="20" t="s">
        <v>139</v>
      </c>
      <c r="T113" s="20" t="s">
        <v>3430</v>
      </c>
      <c r="U113" s="66">
        <v>6027</v>
      </c>
      <c r="V113" s="20" t="s">
        <v>652</v>
      </c>
      <c r="W113" s="20"/>
      <c r="X113" s="20"/>
      <c r="Y113" s="20"/>
      <c r="Z113" s="20"/>
      <c r="AA113" s="20"/>
      <c r="AB113" s="20"/>
      <c r="AC113" s="20"/>
      <c r="AD113" s="20"/>
      <c r="AE113" s="20"/>
      <c r="AF113" s="20"/>
      <c r="AG113" s="20"/>
      <c r="AH113" s="19"/>
      <c r="AI113" s="19"/>
      <c r="AJ113" s="19"/>
      <c r="AK113" s="19"/>
      <c r="AL113" s="19"/>
      <c r="AM113" s="19"/>
      <c r="AN113" s="19"/>
      <c r="AO113" s="19"/>
      <c r="AP113" s="19"/>
      <c r="AQ113" s="19"/>
      <c r="AR113" s="19"/>
      <c r="AS113" s="19"/>
      <c r="AT113" s="19"/>
      <c r="AU113" s="19"/>
    </row>
    <row r="114" spans="1:47" x14ac:dyDescent="0.25">
      <c r="A114" s="20">
        <v>124</v>
      </c>
      <c r="B114" s="20">
        <v>306765</v>
      </c>
      <c r="C114" s="20" t="s">
        <v>653</v>
      </c>
      <c r="D114" s="20" t="s">
        <v>654</v>
      </c>
      <c r="E114" s="20"/>
      <c r="F114" s="20">
        <v>22</v>
      </c>
      <c r="G114" s="20" t="s">
        <v>289</v>
      </c>
      <c r="H114" s="20"/>
      <c r="I114" s="20">
        <v>2</v>
      </c>
      <c r="J114" s="75" t="s">
        <v>114</v>
      </c>
      <c r="K114" s="75"/>
      <c r="L114" s="75" t="s">
        <v>127</v>
      </c>
      <c r="M114" s="20" t="s">
        <v>300</v>
      </c>
      <c r="N114" s="20" t="s">
        <v>655</v>
      </c>
      <c r="O114" s="20"/>
      <c r="P114" s="20"/>
      <c r="Q114" s="20">
        <v>1</v>
      </c>
      <c r="R114" s="20" t="s">
        <v>121</v>
      </c>
      <c r="S114" s="20" t="s">
        <v>139</v>
      </c>
      <c r="T114" s="20" t="s">
        <v>656</v>
      </c>
      <c r="U114" s="66">
        <v>6319</v>
      </c>
      <c r="V114" s="20" t="s">
        <v>657</v>
      </c>
      <c r="W114" s="20"/>
      <c r="X114" s="20"/>
      <c r="Y114" s="20"/>
      <c r="Z114" s="20"/>
      <c r="AA114" s="20"/>
      <c r="AB114" s="20"/>
      <c r="AC114" s="20"/>
      <c r="AD114" s="20"/>
      <c r="AE114" s="20"/>
      <c r="AF114" s="20"/>
      <c r="AG114" s="20"/>
      <c r="AH114" s="19"/>
      <c r="AI114" s="19"/>
      <c r="AJ114" s="19"/>
      <c r="AK114" s="19"/>
      <c r="AL114" s="19"/>
      <c r="AM114" s="19"/>
      <c r="AN114" s="19"/>
      <c r="AO114" s="19"/>
      <c r="AP114" s="19"/>
      <c r="AQ114" s="19"/>
      <c r="AR114" s="19"/>
      <c r="AS114" s="19"/>
      <c r="AT114" s="19"/>
      <c r="AU114" s="19"/>
    </row>
    <row r="115" spans="1:47" x14ac:dyDescent="0.25">
      <c r="A115" s="20">
        <v>125</v>
      </c>
      <c r="B115" s="20">
        <v>28223</v>
      </c>
      <c r="C115" s="20" t="s">
        <v>658</v>
      </c>
      <c r="D115" s="20" t="s">
        <v>234</v>
      </c>
      <c r="E115" s="20"/>
      <c r="F115" s="20">
        <v>25</v>
      </c>
      <c r="G115" s="20" t="s">
        <v>289</v>
      </c>
      <c r="H115" s="20"/>
      <c r="I115" s="20">
        <v>2</v>
      </c>
      <c r="J115" s="75" t="s">
        <v>114</v>
      </c>
      <c r="K115" s="75"/>
      <c r="L115" s="75" t="s">
        <v>127</v>
      </c>
      <c r="M115" s="20" t="s">
        <v>161</v>
      </c>
      <c r="N115" s="20" t="s">
        <v>659</v>
      </c>
      <c r="O115" s="20"/>
      <c r="P115" s="20"/>
      <c r="Q115" s="20">
        <v>1</v>
      </c>
      <c r="R115" s="20" t="s">
        <v>130</v>
      </c>
      <c r="S115" s="20" t="s">
        <v>139</v>
      </c>
      <c r="T115" s="20" t="s">
        <v>660</v>
      </c>
      <c r="U115" s="66">
        <v>6703</v>
      </c>
      <c r="V115" s="20" t="s">
        <v>661</v>
      </c>
      <c r="W115" s="20"/>
      <c r="X115" s="20"/>
      <c r="Y115" s="20"/>
      <c r="Z115" s="20"/>
      <c r="AA115" s="20"/>
      <c r="AB115" s="20"/>
      <c r="AC115" s="20"/>
      <c r="AD115" s="20"/>
      <c r="AE115" s="20"/>
      <c r="AF115" s="20"/>
      <c r="AG115" s="20"/>
      <c r="AH115" s="19"/>
      <c r="AI115" s="19"/>
      <c r="AJ115" s="19"/>
      <c r="AK115" s="19"/>
      <c r="AL115" s="19"/>
      <c r="AM115" s="19"/>
      <c r="AN115" s="19"/>
      <c r="AO115" s="19"/>
      <c r="AP115" s="19"/>
      <c r="AQ115" s="19"/>
      <c r="AR115" s="19"/>
      <c r="AS115" s="19"/>
      <c r="AT115" s="19"/>
      <c r="AU115" s="19"/>
    </row>
    <row r="116" spans="1:47" x14ac:dyDescent="0.25">
      <c r="A116" s="20">
        <v>126</v>
      </c>
      <c r="B116" s="20" t="s">
        <v>662</v>
      </c>
      <c r="C116" s="20" t="s">
        <v>663</v>
      </c>
      <c r="D116" s="20" t="s">
        <v>3431</v>
      </c>
      <c r="E116" s="20"/>
      <c r="F116" s="20">
        <v>18</v>
      </c>
      <c r="G116" s="20" t="s">
        <v>664</v>
      </c>
      <c r="H116" s="20"/>
      <c r="I116" s="20">
        <v>3</v>
      </c>
      <c r="J116" s="75" t="s">
        <v>114</v>
      </c>
      <c r="K116" s="75"/>
      <c r="L116" s="75" t="s">
        <v>136</v>
      </c>
      <c r="M116" s="20" t="s">
        <v>318</v>
      </c>
      <c r="N116" s="20" t="s">
        <v>665</v>
      </c>
      <c r="O116" s="20"/>
      <c r="P116" s="20"/>
      <c r="Q116" s="20">
        <v>1</v>
      </c>
      <c r="R116" s="20" t="s">
        <v>130</v>
      </c>
      <c r="S116" s="20" t="s">
        <v>240</v>
      </c>
      <c r="T116" s="20" t="s">
        <v>3432</v>
      </c>
      <c r="U116" s="66">
        <v>6249</v>
      </c>
      <c r="V116" s="20" t="s">
        <v>666</v>
      </c>
      <c r="W116" s="20"/>
      <c r="X116" s="20"/>
      <c r="Y116" s="20"/>
      <c r="Z116" s="20"/>
      <c r="AA116" s="20"/>
      <c r="AB116" s="20"/>
      <c r="AC116" s="20"/>
      <c r="AD116" s="20"/>
      <c r="AE116" s="20"/>
      <c r="AF116" s="20"/>
      <c r="AG116" s="20"/>
      <c r="AH116" s="19"/>
      <c r="AI116" s="19"/>
      <c r="AJ116" s="19"/>
      <c r="AK116" s="19"/>
      <c r="AL116" s="19"/>
      <c r="AM116" s="19"/>
      <c r="AN116" s="19"/>
      <c r="AO116" s="19"/>
      <c r="AP116" s="19"/>
      <c r="AQ116" s="19"/>
      <c r="AR116" s="19"/>
      <c r="AS116" s="19"/>
      <c r="AT116" s="19"/>
      <c r="AU116" s="19"/>
    </row>
    <row r="117" spans="1:47" x14ac:dyDescent="0.25">
      <c r="A117" s="20">
        <v>127</v>
      </c>
      <c r="B117" s="20">
        <v>267266</v>
      </c>
      <c r="C117" s="20" t="s">
        <v>667</v>
      </c>
      <c r="D117" s="20" t="s">
        <v>668</v>
      </c>
      <c r="E117" s="20"/>
      <c r="F117" s="20">
        <v>33</v>
      </c>
      <c r="G117" s="20" t="s">
        <v>200</v>
      </c>
      <c r="H117" s="19"/>
      <c r="I117" s="20" t="s">
        <v>201</v>
      </c>
      <c r="J117" s="75" t="s">
        <v>114</v>
      </c>
      <c r="K117" s="75"/>
      <c r="L117" s="75" t="s">
        <v>127</v>
      </c>
      <c r="M117" s="80" t="s">
        <v>669</v>
      </c>
      <c r="N117" s="19"/>
      <c r="O117" s="19"/>
      <c r="P117" s="19"/>
      <c r="Q117" s="20">
        <v>1</v>
      </c>
      <c r="R117" s="20" t="s">
        <v>195</v>
      </c>
      <c r="S117" s="20" t="s">
        <v>225</v>
      </c>
      <c r="T117" s="19" t="s">
        <v>670</v>
      </c>
      <c r="U117" s="66">
        <v>6784</v>
      </c>
      <c r="V117" s="19" t="s">
        <v>671</v>
      </c>
      <c r="W117" s="20"/>
      <c r="X117" s="20"/>
      <c r="Y117" s="20"/>
      <c r="Z117" s="20"/>
      <c r="AA117" s="20"/>
      <c r="AB117" s="20"/>
      <c r="AC117" s="20"/>
      <c r="AD117" s="20"/>
      <c r="AE117" s="20"/>
      <c r="AF117" s="20"/>
      <c r="AG117" s="20"/>
      <c r="AH117" s="19"/>
      <c r="AI117" s="19"/>
      <c r="AJ117" s="19"/>
      <c r="AK117" s="19"/>
      <c r="AL117" s="19"/>
      <c r="AM117" s="19"/>
      <c r="AN117" s="19"/>
      <c r="AO117" s="19"/>
      <c r="AP117" s="19"/>
      <c r="AQ117" s="19"/>
      <c r="AR117" s="19"/>
      <c r="AS117" s="19"/>
      <c r="AT117" s="19"/>
      <c r="AU117" s="19"/>
    </row>
    <row r="118" spans="1:47" x14ac:dyDescent="0.25">
      <c r="A118" s="20">
        <v>128</v>
      </c>
      <c r="B118" s="20" t="s">
        <v>672</v>
      </c>
      <c r="C118" s="20" t="s">
        <v>673</v>
      </c>
      <c r="D118" s="20" t="s">
        <v>336</v>
      </c>
      <c r="E118" s="20"/>
      <c r="F118" s="20">
        <v>23</v>
      </c>
      <c r="G118" s="20" t="s">
        <v>674</v>
      </c>
      <c r="H118" s="20" t="s">
        <v>82</v>
      </c>
      <c r="I118" s="20">
        <v>2</v>
      </c>
      <c r="J118" s="75" t="s">
        <v>114</v>
      </c>
      <c r="K118" s="75"/>
      <c r="L118" s="75" t="s">
        <v>127</v>
      </c>
      <c r="M118" s="20" t="s">
        <v>338</v>
      </c>
      <c r="N118" s="20" t="s">
        <v>3433</v>
      </c>
      <c r="O118" s="20"/>
      <c r="P118" s="20"/>
      <c r="Q118" s="20">
        <v>1</v>
      </c>
      <c r="R118" s="20" t="s">
        <v>121</v>
      </c>
      <c r="S118" s="20" t="s">
        <v>139</v>
      </c>
      <c r="T118" s="20" t="s">
        <v>3434</v>
      </c>
      <c r="U118" s="66">
        <v>6559</v>
      </c>
      <c r="V118" s="20" t="s">
        <v>675</v>
      </c>
      <c r="W118" s="20"/>
      <c r="X118" s="20"/>
      <c r="Y118" s="20"/>
      <c r="Z118" s="20"/>
      <c r="AA118" s="20"/>
      <c r="AB118" s="20"/>
      <c r="AC118" s="20"/>
      <c r="AD118" s="20"/>
      <c r="AE118" s="20"/>
      <c r="AF118" s="20"/>
      <c r="AG118" s="20"/>
      <c r="AH118" s="19"/>
      <c r="AI118" s="19"/>
      <c r="AJ118" s="19"/>
      <c r="AK118" s="19"/>
      <c r="AL118" s="19"/>
      <c r="AM118" s="19"/>
      <c r="AN118" s="19"/>
      <c r="AO118" s="19"/>
      <c r="AP118" s="19"/>
      <c r="AQ118" s="19"/>
      <c r="AR118" s="19"/>
      <c r="AS118" s="19"/>
      <c r="AT118" s="19"/>
      <c r="AU118" s="19"/>
    </row>
    <row r="119" spans="1:47" x14ac:dyDescent="0.25">
      <c r="A119" s="20">
        <v>129</v>
      </c>
      <c r="B119" s="20">
        <v>40078</v>
      </c>
      <c r="C119" s="20" t="s">
        <v>676</v>
      </c>
      <c r="D119" s="20" t="s">
        <v>677</v>
      </c>
      <c r="E119" s="20"/>
      <c r="F119" s="20">
        <v>33</v>
      </c>
      <c r="G119" s="20" t="s">
        <v>289</v>
      </c>
      <c r="H119" s="20"/>
      <c r="I119" s="20">
        <v>1</v>
      </c>
      <c r="J119" s="75" t="s">
        <v>114</v>
      </c>
      <c r="K119" s="75"/>
      <c r="L119" s="75" t="s">
        <v>116</v>
      </c>
      <c r="M119" s="20" t="s">
        <v>678</v>
      </c>
      <c r="N119" s="20" t="s">
        <v>679</v>
      </c>
      <c r="O119" s="20"/>
      <c r="P119" s="20"/>
      <c r="Q119" s="20">
        <v>1</v>
      </c>
      <c r="R119" s="20" t="s">
        <v>130</v>
      </c>
      <c r="S119" s="20" t="s">
        <v>139</v>
      </c>
      <c r="T119" s="20" t="s">
        <v>680</v>
      </c>
      <c r="U119" s="66">
        <v>6496</v>
      </c>
      <c r="V119" s="20" t="s">
        <v>681</v>
      </c>
      <c r="W119" s="19"/>
      <c r="X119" s="20"/>
      <c r="Y119" s="20"/>
      <c r="Z119" s="20"/>
      <c r="AA119" s="20"/>
      <c r="AB119" s="20"/>
      <c r="AC119" s="20"/>
      <c r="AD119" s="20"/>
      <c r="AE119" s="20"/>
      <c r="AF119" s="20"/>
      <c r="AG119" s="20"/>
      <c r="AH119" s="19"/>
      <c r="AI119" s="19"/>
      <c r="AJ119" s="19"/>
      <c r="AK119" s="19"/>
      <c r="AL119" s="19"/>
      <c r="AM119" s="19"/>
      <c r="AN119" s="19"/>
      <c r="AO119" s="19"/>
      <c r="AP119" s="19"/>
      <c r="AQ119" s="19"/>
      <c r="AR119" s="19"/>
      <c r="AS119" s="19"/>
      <c r="AT119" s="19"/>
      <c r="AU119" s="19"/>
    </row>
    <row r="120" spans="1:47" x14ac:dyDescent="0.25">
      <c r="A120" s="20">
        <v>130</v>
      </c>
      <c r="B120" s="20">
        <v>15255</v>
      </c>
      <c r="C120" s="20" t="s">
        <v>682</v>
      </c>
      <c r="D120" s="20" t="s">
        <v>683</v>
      </c>
      <c r="E120" s="20"/>
      <c r="F120" s="20">
        <v>21</v>
      </c>
      <c r="G120" s="20" t="s">
        <v>674</v>
      </c>
      <c r="H120" s="20"/>
      <c r="I120" s="20">
        <v>1</v>
      </c>
      <c r="J120" s="75" t="s">
        <v>495</v>
      </c>
      <c r="K120" s="75" t="s">
        <v>115</v>
      </c>
      <c r="L120" s="75" t="s">
        <v>127</v>
      </c>
      <c r="M120" s="20" t="s">
        <v>684</v>
      </c>
      <c r="N120" s="20" t="s">
        <v>685</v>
      </c>
      <c r="O120" s="20"/>
      <c r="P120" s="20"/>
      <c r="Q120" s="20">
        <v>1</v>
      </c>
      <c r="R120" s="20" t="s">
        <v>121</v>
      </c>
      <c r="S120" s="20" t="s">
        <v>686</v>
      </c>
      <c r="T120" s="20" t="s">
        <v>3435</v>
      </c>
      <c r="U120" s="66">
        <v>6081</v>
      </c>
      <c r="V120" s="20" t="s">
        <v>687</v>
      </c>
      <c r="W120" s="20"/>
      <c r="X120" s="20"/>
      <c r="Y120" s="20"/>
      <c r="Z120" s="20"/>
      <c r="AA120" s="20"/>
      <c r="AB120" s="20"/>
      <c r="AC120" s="20"/>
      <c r="AD120" s="20"/>
      <c r="AE120" s="20"/>
      <c r="AF120" s="20"/>
      <c r="AG120" s="20"/>
      <c r="AH120" s="19"/>
      <c r="AI120" s="19"/>
      <c r="AJ120" s="19"/>
      <c r="AK120" s="19"/>
      <c r="AL120" s="19"/>
      <c r="AM120" s="19"/>
      <c r="AN120" s="19"/>
      <c r="AO120" s="19"/>
      <c r="AP120" s="19"/>
      <c r="AQ120" s="19"/>
      <c r="AR120" s="19"/>
      <c r="AS120" s="19"/>
      <c r="AT120" s="19"/>
      <c r="AU120" s="19"/>
    </row>
    <row r="121" spans="1:47" x14ac:dyDescent="0.25">
      <c r="A121" s="20">
        <v>131</v>
      </c>
      <c r="B121" s="20">
        <v>307076</v>
      </c>
      <c r="C121" s="20" t="s">
        <v>688</v>
      </c>
      <c r="D121" s="20" t="s">
        <v>3436</v>
      </c>
      <c r="E121" s="20"/>
      <c r="F121" s="20">
        <v>20</v>
      </c>
      <c r="G121" s="20" t="s">
        <v>289</v>
      </c>
      <c r="H121" s="20"/>
      <c r="I121" s="20">
        <v>1</v>
      </c>
      <c r="J121" s="75" t="s">
        <v>114</v>
      </c>
      <c r="K121" s="75"/>
      <c r="L121" s="75" t="s">
        <v>116</v>
      </c>
      <c r="M121" s="20"/>
      <c r="N121" s="20" t="s">
        <v>689</v>
      </c>
      <c r="O121" s="20"/>
      <c r="P121" s="20"/>
      <c r="Q121" s="20">
        <v>1</v>
      </c>
      <c r="R121" s="20" t="s">
        <v>130</v>
      </c>
      <c r="S121" s="20" t="s">
        <v>225</v>
      </c>
      <c r="T121" s="20" t="s">
        <v>690</v>
      </c>
      <c r="U121" s="66">
        <v>6492</v>
      </c>
      <c r="V121" s="19" t="s">
        <v>691</v>
      </c>
      <c r="W121" s="20"/>
      <c r="X121" s="20"/>
      <c r="Y121" s="20"/>
      <c r="Z121" s="20"/>
      <c r="AA121" s="20"/>
      <c r="AB121" s="20"/>
      <c r="AC121" s="20"/>
      <c r="AD121" s="20"/>
      <c r="AE121" s="20"/>
      <c r="AF121" s="20"/>
      <c r="AG121" s="20"/>
      <c r="AH121" s="19"/>
      <c r="AI121" s="19"/>
      <c r="AJ121" s="19"/>
      <c r="AK121" s="19"/>
      <c r="AL121" s="19"/>
      <c r="AM121" s="19"/>
      <c r="AN121" s="19"/>
      <c r="AO121" s="19"/>
      <c r="AP121" s="19"/>
      <c r="AQ121" s="19"/>
      <c r="AR121" s="19"/>
      <c r="AS121" s="19"/>
      <c r="AT121" s="19"/>
      <c r="AU121" s="19"/>
    </row>
    <row r="122" spans="1:47" x14ac:dyDescent="0.25">
      <c r="A122" s="20">
        <v>132</v>
      </c>
      <c r="B122" s="20">
        <v>40885</v>
      </c>
      <c r="C122" s="20" t="s">
        <v>688</v>
      </c>
      <c r="D122" s="20" t="s">
        <v>692</v>
      </c>
      <c r="E122" s="20"/>
      <c r="F122" s="20">
        <v>24</v>
      </c>
      <c r="G122" s="20" t="s">
        <v>289</v>
      </c>
      <c r="H122" s="20"/>
      <c r="I122" s="20">
        <v>1</v>
      </c>
      <c r="J122" s="75" t="s">
        <v>114</v>
      </c>
      <c r="K122" s="75"/>
      <c r="L122" s="75" t="s">
        <v>116</v>
      </c>
      <c r="M122" s="20" t="s">
        <v>166</v>
      </c>
      <c r="N122" s="20" t="s">
        <v>161</v>
      </c>
      <c r="O122" s="20" t="s">
        <v>693</v>
      </c>
      <c r="P122" s="20"/>
      <c r="Q122" s="20">
        <v>1</v>
      </c>
      <c r="R122" s="20" t="s">
        <v>130</v>
      </c>
      <c r="S122" s="20" t="s">
        <v>139</v>
      </c>
      <c r="T122" s="20" t="s">
        <v>694</v>
      </c>
      <c r="U122" s="66">
        <v>6673</v>
      </c>
      <c r="V122" s="20" t="s">
        <v>695</v>
      </c>
      <c r="W122" s="20"/>
      <c r="X122" s="20"/>
      <c r="Y122" s="20"/>
      <c r="Z122" s="20"/>
      <c r="AA122" s="20"/>
      <c r="AB122" s="20"/>
      <c r="AC122" s="20"/>
      <c r="AD122" s="20"/>
      <c r="AE122" s="20"/>
      <c r="AF122" s="20"/>
      <c r="AG122" s="20"/>
      <c r="AH122" s="19"/>
      <c r="AI122" s="19"/>
      <c r="AJ122" s="19"/>
      <c r="AK122" s="19"/>
      <c r="AL122" s="19"/>
      <c r="AM122" s="19"/>
      <c r="AN122" s="19"/>
      <c r="AO122" s="19"/>
      <c r="AP122" s="19"/>
      <c r="AQ122" s="19"/>
      <c r="AR122" s="19"/>
      <c r="AS122" s="19"/>
      <c r="AT122" s="19"/>
      <c r="AU122" s="19"/>
    </row>
    <row r="123" spans="1:47" x14ac:dyDescent="0.25">
      <c r="A123" s="20">
        <v>133</v>
      </c>
      <c r="B123" s="20">
        <v>36781</v>
      </c>
      <c r="C123" s="20" t="s">
        <v>696</v>
      </c>
      <c r="D123" s="20" t="s">
        <v>466</v>
      </c>
      <c r="E123" s="20"/>
      <c r="F123" s="20">
        <v>18</v>
      </c>
      <c r="G123" s="20" t="s">
        <v>289</v>
      </c>
      <c r="H123" s="20"/>
      <c r="I123" s="20">
        <v>1</v>
      </c>
      <c r="J123" s="75" t="s">
        <v>114</v>
      </c>
      <c r="K123" s="75"/>
      <c r="L123" s="75" t="s">
        <v>116</v>
      </c>
      <c r="M123" s="20" t="s">
        <v>166</v>
      </c>
      <c r="N123" s="20" t="s">
        <v>161</v>
      </c>
      <c r="O123" s="20" t="s">
        <v>697</v>
      </c>
      <c r="P123" s="20"/>
      <c r="Q123" s="20">
        <v>1</v>
      </c>
      <c r="R123" s="20" t="s">
        <v>130</v>
      </c>
      <c r="S123" s="20" t="s">
        <v>139</v>
      </c>
      <c r="T123" s="20" t="s">
        <v>698</v>
      </c>
      <c r="U123" s="66">
        <v>6492</v>
      </c>
      <c r="V123" s="20" t="s">
        <v>699</v>
      </c>
      <c r="W123" s="20"/>
      <c r="X123" s="20"/>
      <c r="Y123" s="20"/>
      <c r="Z123" s="20"/>
      <c r="AA123" s="20"/>
      <c r="AB123" s="20"/>
      <c r="AC123" s="20"/>
      <c r="AD123" s="20"/>
      <c r="AE123" s="20"/>
      <c r="AF123" s="20"/>
      <c r="AG123" s="20"/>
      <c r="AH123" s="19"/>
      <c r="AI123" s="19"/>
      <c r="AJ123" s="19"/>
      <c r="AK123" s="19"/>
      <c r="AL123" s="19"/>
      <c r="AM123" s="19"/>
      <c r="AN123" s="19"/>
      <c r="AO123" s="19"/>
      <c r="AP123" s="19"/>
      <c r="AQ123" s="19"/>
      <c r="AR123" s="19"/>
      <c r="AS123" s="19"/>
      <c r="AT123" s="19"/>
      <c r="AU123" s="19"/>
    </row>
    <row r="124" spans="1:47" x14ac:dyDescent="0.25">
      <c r="A124" s="20">
        <v>134</v>
      </c>
      <c r="B124" s="20">
        <v>2043</v>
      </c>
      <c r="C124" s="20" t="s">
        <v>700</v>
      </c>
      <c r="D124" s="20" t="s">
        <v>770</v>
      </c>
      <c r="E124" s="20"/>
      <c r="F124" s="20">
        <v>23</v>
      </c>
      <c r="G124" s="20" t="s">
        <v>112</v>
      </c>
      <c r="H124" s="19"/>
      <c r="I124" s="20" t="s">
        <v>113</v>
      </c>
      <c r="J124" s="75" t="s">
        <v>114</v>
      </c>
      <c r="K124" s="75"/>
      <c r="L124" s="75" t="s">
        <v>701</v>
      </c>
      <c r="M124" s="20" t="s">
        <v>338</v>
      </c>
      <c r="N124" s="20" t="s">
        <v>702</v>
      </c>
      <c r="O124" s="19" t="s">
        <v>161</v>
      </c>
      <c r="P124" s="19"/>
      <c r="Q124" s="20">
        <v>1</v>
      </c>
      <c r="R124" s="20" t="s">
        <v>195</v>
      </c>
      <c r="S124" s="20" t="s">
        <v>703</v>
      </c>
      <c r="T124" s="20" t="s">
        <v>704</v>
      </c>
      <c r="U124" s="66">
        <v>6131</v>
      </c>
      <c r="V124" s="20" t="s">
        <v>705</v>
      </c>
      <c r="W124" s="20"/>
      <c r="X124" s="20"/>
      <c r="Y124" s="20"/>
      <c r="Z124" s="20"/>
      <c r="AA124" s="20"/>
      <c r="AB124" s="20"/>
      <c r="AC124" s="20"/>
      <c r="AD124" s="20"/>
      <c r="AE124" s="20"/>
      <c r="AF124" s="20"/>
      <c r="AG124" s="20"/>
      <c r="AH124" s="19"/>
      <c r="AI124" s="19"/>
      <c r="AJ124" s="19"/>
      <c r="AK124" s="19"/>
      <c r="AL124" s="19"/>
      <c r="AM124" s="19"/>
      <c r="AN124" s="19"/>
      <c r="AO124" s="19"/>
      <c r="AP124" s="19"/>
      <c r="AQ124" s="19"/>
      <c r="AR124" s="19"/>
      <c r="AS124" s="19"/>
      <c r="AT124" s="19"/>
      <c r="AU124" s="19"/>
    </row>
    <row r="125" spans="1:47" x14ac:dyDescent="0.25">
      <c r="A125" s="20">
        <v>135</v>
      </c>
      <c r="B125" s="20">
        <v>62101</v>
      </c>
      <c r="C125" s="20" t="s">
        <v>700</v>
      </c>
      <c r="D125" s="20" t="s">
        <v>706</v>
      </c>
      <c r="E125" s="20"/>
      <c r="F125" s="20">
        <v>19</v>
      </c>
      <c r="G125" s="20" t="s">
        <v>112</v>
      </c>
      <c r="H125" s="19"/>
      <c r="I125" s="20" t="s">
        <v>113</v>
      </c>
      <c r="J125" s="75" t="s">
        <v>114</v>
      </c>
      <c r="K125" s="75"/>
      <c r="L125" s="75" t="s">
        <v>127</v>
      </c>
      <c r="M125" s="20" t="s">
        <v>707</v>
      </c>
      <c r="N125" s="20"/>
      <c r="O125" s="19"/>
      <c r="P125" s="19"/>
      <c r="Q125" s="20">
        <v>1</v>
      </c>
      <c r="R125" s="20" t="s">
        <v>195</v>
      </c>
      <c r="S125" s="20" t="s">
        <v>139</v>
      </c>
      <c r="T125" s="20" t="s">
        <v>412</v>
      </c>
      <c r="U125" s="66">
        <v>6691</v>
      </c>
      <c r="V125" s="20" t="s">
        <v>708</v>
      </c>
      <c r="W125" s="20"/>
      <c r="X125" s="20"/>
      <c r="Y125" s="20"/>
      <c r="Z125" s="20"/>
      <c r="AA125" s="20"/>
      <c r="AB125" s="20"/>
      <c r="AC125" s="20"/>
      <c r="AD125" s="20"/>
      <c r="AE125" s="20"/>
      <c r="AF125" s="20"/>
      <c r="AG125" s="20"/>
      <c r="AH125" s="19"/>
      <c r="AI125" s="19"/>
      <c r="AJ125" s="19"/>
      <c r="AK125" s="19"/>
      <c r="AL125" s="19"/>
      <c r="AM125" s="19"/>
      <c r="AN125" s="19"/>
      <c r="AO125" s="19"/>
      <c r="AP125" s="19"/>
      <c r="AQ125" s="19"/>
      <c r="AR125" s="19"/>
      <c r="AS125" s="19"/>
      <c r="AT125" s="19"/>
      <c r="AU125" s="19"/>
    </row>
    <row r="126" spans="1:47" x14ac:dyDescent="0.25">
      <c r="A126" s="20">
        <v>136</v>
      </c>
      <c r="B126" s="20">
        <v>267183</v>
      </c>
      <c r="C126" s="20" t="s">
        <v>709</v>
      </c>
      <c r="D126" s="20" t="s">
        <v>3437</v>
      </c>
      <c r="E126" s="20"/>
      <c r="F126" s="20">
        <v>31</v>
      </c>
      <c r="G126" s="20" t="s">
        <v>289</v>
      </c>
      <c r="H126" s="20"/>
      <c r="I126" s="20">
        <v>1</v>
      </c>
      <c r="J126" s="75" t="s">
        <v>114</v>
      </c>
      <c r="K126" s="75"/>
      <c r="L126" s="75" t="s">
        <v>127</v>
      </c>
      <c r="M126" s="20" t="s">
        <v>166</v>
      </c>
      <c r="N126" s="20" t="s">
        <v>161</v>
      </c>
      <c r="O126" s="20" t="s">
        <v>435</v>
      </c>
      <c r="P126" s="20" t="s">
        <v>710</v>
      </c>
      <c r="Q126" s="20">
        <v>1</v>
      </c>
      <c r="R126" s="20" t="s">
        <v>130</v>
      </c>
      <c r="S126" s="20" t="s">
        <v>225</v>
      </c>
      <c r="T126" s="20" t="s">
        <v>711</v>
      </c>
      <c r="U126" s="66">
        <v>6342</v>
      </c>
      <c r="V126" s="19" t="s">
        <v>712</v>
      </c>
      <c r="W126" s="20" t="str">
        <f>PROPER(V126)</f>
        <v>Son Of George And Emily Gilbank, Of 26, Grosmont Terrace, Bramley, Leeds. 24 Park Place According To 1911 Census</v>
      </c>
      <c r="X126" s="20"/>
      <c r="Y126" s="20"/>
      <c r="Z126" s="20"/>
      <c r="AA126" s="20"/>
      <c r="AB126" s="20"/>
      <c r="AC126" s="20"/>
      <c r="AD126" s="20"/>
      <c r="AE126" s="20"/>
      <c r="AF126" s="20"/>
      <c r="AG126" s="20"/>
      <c r="AH126" s="19"/>
      <c r="AI126" s="19"/>
      <c r="AJ126" s="19"/>
      <c r="AK126" s="19"/>
      <c r="AL126" s="19"/>
      <c r="AM126" s="19"/>
      <c r="AN126" s="19"/>
      <c r="AO126" s="19"/>
      <c r="AP126" s="19"/>
      <c r="AQ126" s="19"/>
      <c r="AR126" s="19"/>
      <c r="AS126" s="19"/>
      <c r="AT126" s="19"/>
      <c r="AU126" s="19"/>
    </row>
    <row r="127" spans="1:47" x14ac:dyDescent="0.25">
      <c r="A127" s="20">
        <v>370</v>
      </c>
      <c r="B127" s="20">
        <v>33751</v>
      </c>
      <c r="C127" s="20" t="s">
        <v>713</v>
      </c>
      <c r="D127" s="20" t="s">
        <v>277</v>
      </c>
      <c r="E127" s="20"/>
      <c r="F127" s="20">
        <v>27</v>
      </c>
      <c r="G127" s="20" t="s">
        <v>363</v>
      </c>
      <c r="H127" s="19" t="s">
        <v>714</v>
      </c>
      <c r="I127" s="20" t="s">
        <v>330</v>
      </c>
      <c r="J127" s="75" t="s">
        <v>114</v>
      </c>
      <c r="K127" s="75"/>
      <c r="L127" s="75" t="s">
        <v>127</v>
      </c>
      <c r="M127" s="20" t="s">
        <v>364</v>
      </c>
      <c r="N127" s="20" t="s">
        <v>715</v>
      </c>
      <c r="O127" s="20" t="s">
        <v>366</v>
      </c>
      <c r="P127" s="20"/>
      <c r="Q127" s="20">
        <v>1</v>
      </c>
      <c r="R127" s="20" t="s">
        <v>195</v>
      </c>
      <c r="S127" s="20" t="s">
        <v>225</v>
      </c>
      <c r="T127" s="20" t="s">
        <v>716</v>
      </c>
      <c r="U127" s="66">
        <v>6660</v>
      </c>
      <c r="V127" s="20" t="s">
        <v>717</v>
      </c>
      <c r="W127" s="20"/>
      <c r="X127" s="20"/>
      <c r="Y127" s="20"/>
      <c r="Z127" s="20"/>
      <c r="AA127" s="20"/>
      <c r="AB127" s="20"/>
      <c r="AC127" s="20"/>
      <c r="AD127" s="20"/>
      <c r="AE127" s="20"/>
      <c r="AF127" s="20"/>
      <c r="AG127" s="20"/>
      <c r="AH127" s="19"/>
      <c r="AI127" s="19"/>
      <c r="AJ127" s="19"/>
      <c r="AK127" s="19"/>
      <c r="AL127" s="19"/>
      <c r="AM127" s="19"/>
      <c r="AN127" s="19"/>
      <c r="AO127" s="19"/>
      <c r="AP127" s="19"/>
      <c r="AQ127" s="19"/>
      <c r="AR127" s="19"/>
      <c r="AS127" s="19"/>
      <c r="AT127" s="19"/>
      <c r="AU127" s="19"/>
    </row>
    <row r="128" spans="1:47" x14ac:dyDescent="0.25">
      <c r="A128" s="20">
        <v>138</v>
      </c>
      <c r="B128" s="20">
        <v>265758</v>
      </c>
      <c r="C128" s="20" t="s">
        <v>713</v>
      </c>
      <c r="D128" s="20" t="s">
        <v>178</v>
      </c>
      <c r="E128" s="20"/>
      <c r="F128" s="20">
        <v>27</v>
      </c>
      <c r="G128" s="20" t="s">
        <v>289</v>
      </c>
      <c r="H128" s="20" t="s">
        <v>718</v>
      </c>
      <c r="I128" s="20">
        <v>1</v>
      </c>
      <c r="J128" s="75" t="s">
        <v>114</v>
      </c>
      <c r="K128" s="75"/>
      <c r="L128" s="75" t="s">
        <v>127</v>
      </c>
      <c r="M128" s="20" t="s">
        <v>166</v>
      </c>
      <c r="N128" s="20" t="s">
        <v>161</v>
      </c>
      <c r="O128" s="20" t="s">
        <v>719</v>
      </c>
      <c r="P128" s="20" t="s">
        <v>120</v>
      </c>
      <c r="Q128" s="20">
        <v>1</v>
      </c>
      <c r="R128" s="20" t="s">
        <v>121</v>
      </c>
      <c r="S128" s="20" t="s">
        <v>720</v>
      </c>
      <c r="T128" s="20" t="s">
        <v>721</v>
      </c>
      <c r="U128" s="66">
        <v>6259</v>
      </c>
      <c r="V128" s="20" t="s">
        <v>722</v>
      </c>
      <c r="W128" s="20"/>
      <c r="X128" s="20"/>
      <c r="Y128" s="20"/>
      <c r="Z128" s="20"/>
      <c r="AA128" s="20"/>
      <c r="AB128" s="20"/>
      <c r="AC128" s="20"/>
      <c r="AD128" s="20"/>
      <c r="AE128" s="20"/>
      <c r="AF128" s="20"/>
      <c r="AG128" s="20"/>
      <c r="AH128" s="19"/>
      <c r="AI128" s="19"/>
      <c r="AJ128" s="19"/>
      <c r="AK128" s="19"/>
      <c r="AL128" s="19"/>
      <c r="AM128" s="19"/>
      <c r="AN128" s="19"/>
      <c r="AO128" s="19"/>
      <c r="AP128" s="19"/>
      <c r="AQ128" s="19"/>
      <c r="AR128" s="19"/>
      <c r="AS128" s="19"/>
      <c r="AT128" s="19"/>
      <c r="AU128" s="19"/>
    </row>
    <row r="129" spans="1:47" x14ac:dyDescent="0.25">
      <c r="A129" s="20">
        <v>139</v>
      </c>
      <c r="B129" s="20">
        <v>25930</v>
      </c>
      <c r="C129" s="20" t="s">
        <v>713</v>
      </c>
      <c r="D129" s="20" t="s">
        <v>723</v>
      </c>
      <c r="E129" s="20"/>
      <c r="F129" s="20">
        <v>28</v>
      </c>
      <c r="G129" s="20" t="s">
        <v>112</v>
      </c>
      <c r="H129" s="20" t="s">
        <v>515</v>
      </c>
      <c r="I129" s="20" t="s">
        <v>113</v>
      </c>
      <c r="J129" s="75" t="s">
        <v>114</v>
      </c>
      <c r="K129" s="75"/>
      <c r="L129" s="75" t="s">
        <v>116</v>
      </c>
      <c r="M129" s="20" t="s">
        <v>724</v>
      </c>
      <c r="N129" s="20"/>
      <c r="O129" s="19"/>
      <c r="P129" s="19"/>
      <c r="Q129" s="20">
        <v>1</v>
      </c>
      <c r="R129" s="20" t="s">
        <v>195</v>
      </c>
      <c r="S129" s="20" t="s">
        <v>139</v>
      </c>
      <c r="T129" s="20" t="s">
        <v>725</v>
      </c>
      <c r="U129" s="66">
        <v>6474</v>
      </c>
      <c r="V129" s="20" t="s">
        <v>726</v>
      </c>
      <c r="W129" s="20"/>
      <c r="X129" s="20"/>
      <c r="Y129" s="20"/>
      <c r="Z129" s="20"/>
      <c r="AA129" s="20"/>
      <c r="AB129" s="20"/>
      <c r="AC129" s="20"/>
      <c r="AD129" s="20"/>
      <c r="AE129" s="20"/>
      <c r="AF129" s="20"/>
      <c r="AG129" s="20"/>
      <c r="AH129" s="19"/>
      <c r="AI129" s="19"/>
      <c r="AJ129" s="19"/>
      <c r="AK129" s="19"/>
      <c r="AL129" s="19"/>
      <c r="AM129" s="19"/>
      <c r="AN129" s="19"/>
      <c r="AO129" s="19"/>
      <c r="AP129" s="19"/>
      <c r="AQ129" s="19"/>
      <c r="AR129" s="19"/>
      <c r="AS129" s="19"/>
      <c r="AT129" s="19"/>
      <c r="AU129" s="19"/>
    </row>
    <row r="130" spans="1:47" x14ac:dyDescent="0.25">
      <c r="A130" s="20">
        <v>140</v>
      </c>
      <c r="B130" s="20">
        <v>202618</v>
      </c>
      <c r="C130" s="20" t="s">
        <v>727</v>
      </c>
      <c r="D130" s="20" t="s">
        <v>125</v>
      </c>
      <c r="E130" s="20"/>
      <c r="F130" s="20">
        <v>23</v>
      </c>
      <c r="G130" s="20" t="s">
        <v>674</v>
      </c>
      <c r="H130" s="20"/>
      <c r="I130" s="20">
        <v>2</v>
      </c>
      <c r="J130" s="75" t="s">
        <v>495</v>
      </c>
      <c r="K130" s="75"/>
      <c r="L130" s="75" t="s">
        <v>127</v>
      </c>
      <c r="M130" s="20" t="s">
        <v>728</v>
      </c>
      <c r="N130" s="20" t="s">
        <v>505</v>
      </c>
      <c r="O130" s="20"/>
      <c r="P130" s="20"/>
      <c r="Q130" s="20">
        <v>1</v>
      </c>
      <c r="R130" s="20" t="s">
        <v>121</v>
      </c>
      <c r="S130" s="20" t="s">
        <v>139</v>
      </c>
      <c r="T130" s="20" t="s">
        <v>938</v>
      </c>
      <c r="U130" s="66">
        <v>6724</v>
      </c>
      <c r="V130" s="20" t="s">
        <v>729</v>
      </c>
      <c r="W130" s="20"/>
      <c r="X130" s="20"/>
      <c r="Y130" s="20"/>
      <c r="Z130" s="20"/>
      <c r="AA130" s="20"/>
      <c r="AB130" s="20"/>
      <c r="AC130" s="20"/>
      <c r="AD130" s="20"/>
      <c r="AE130" s="20"/>
      <c r="AF130" s="20"/>
      <c r="AG130" s="20"/>
      <c r="AH130" s="19"/>
      <c r="AI130" s="19"/>
      <c r="AJ130" s="19"/>
      <c r="AK130" s="19"/>
      <c r="AL130" s="19"/>
      <c r="AM130" s="19"/>
      <c r="AN130" s="19"/>
      <c r="AO130" s="19"/>
      <c r="AP130" s="19"/>
      <c r="AQ130" s="19"/>
      <c r="AR130" s="19"/>
      <c r="AS130" s="19"/>
      <c r="AT130" s="19"/>
      <c r="AU130" s="19"/>
    </row>
    <row r="131" spans="1:47" x14ac:dyDescent="0.25">
      <c r="A131" s="20">
        <v>141</v>
      </c>
      <c r="B131" s="20">
        <v>8180</v>
      </c>
      <c r="C131" s="20" t="s">
        <v>730</v>
      </c>
      <c r="D131" s="20" t="s">
        <v>2500</v>
      </c>
      <c r="E131" s="20"/>
      <c r="F131" s="20">
        <v>27</v>
      </c>
      <c r="G131" s="20" t="s">
        <v>674</v>
      </c>
      <c r="H131" s="20"/>
      <c r="I131" s="20">
        <v>1</v>
      </c>
      <c r="J131" s="75" t="s">
        <v>114</v>
      </c>
      <c r="K131" s="75"/>
      <c r="L131" s="75" t="s">
        <v>116</v>
      </c>
      <c r="M131" s="20" t="s">
        <v>731</v>
      </c>
      <c r="N131" s="20" t="s">
        <v>129</v>
      </c>
      <c r="O131" s="20"/>
      <c r="P131" s="20"/>
      <c r="Q131" s="20">
        <v>1</v>
      </c>
      <c r="R131" s="20" t="s">
        <v>121</v>
      </c>
      <c r="S131" s="20" t="s">
        <v>139</v>
      </c>
      <c r="T131" s="20" t="s">
        <v>732</v>
      </c>
      <c r="U131" s="66">
        <v>5699</v>
      </c>
      <c r="V131" s="19" t="s">
        <v>733</v>
      </c>
      <c r="W131" s="20"/>
      <c r="X131" s="20"/>
      <c r="Y131" s="20"/>
      <c r="Z131" s="20"/>
      <c r="AA131" s="20"/>
      <c r="AB131" s="20"/>
      <c r="AC131" s="20"/>
      <c r="AD131" s="20"/>
      <c r="AE131" s="20"/>
      <c r="AF131" s="20"/>
      <c r="AG131" s="20"/>
      <c r="AH131" s="19"/>
      <c r="AI131" s="19"/>
      <c r="AJ131" s="19"/>
      <c r="AK131" s="19"/>
      <c r="AL131" s="19"/>
      <c r="AM131" s="19"/>
      <c r="AN131" s="19"/>
      <c r="AO131" s="19"/>
      <c r="AP131" s="19"/>
      <c r="AQ131" s="19"/>
      <c r="AR131" s="19"/>
      <c r="AS131" s="19"/>
      <c r="AT131" s="19"/>
      <c r="AU131" s="19"/>
    </row>
    <row r="132" spans="1:47" x14ac:dyDescent="0.25">
      <c r="A132" s="20">
        <v>142</v>
      </c>
      <c r="B132" s="20">
        <v>3748</v>
      </c>
      <c r="C132" s="20" t="s">
        <v>734</v>
      </c>
      <c r="D132" s="20" t="s">
        <v>735</v>
      </c>
      <c r="E132" s="20"/>
      <c r="F132" s="20">
        <v>35</v>
      </c>
      <c r="G132" s="20" t="s">
        <v>674</v>
      </c>
      <c r="H132" s="20"/>
      <c r="I132" s="20">
        <v>1</v>
      </c>
      <c r="J132" s="75" t="s">
        <v>114</v>
      </c>
      <c r="K132" s="75"/>
      <c r="L132" s="75" t="s">
        <v>127</v>
      </c>
      <c r="M132" s="20" t="s">
        <v>350</v>
      </c>
      <c r="N132" s="20" t="s">
        <v>129</v>
      </c>
      <c r="O132" s="20"/>
      <c r="P132" s="20"/>
      <c r="Q132" s="20">
        <v>1</v>
      </c>
      <c r="R132" s="20" t="s">
        <v>130</v>
      </c>
      <c r="S132" s="20" t="s">
        <v>131</v>
      </c>
      <c r="T132" s="20" t="s">
        <v>1449</v>
      </c>
      <c r="U132" s="66">
        <v>6047</v>
      </c>
      <c r="V132" s="20" t="s">
        <v>736</v>
      </c>
      <c r="W132" s="20"/>
      <c r="X132" s="20"/>
      <c r="Y132" s="20"/>
      <c r="Z132" s="20"/>
      <c r="AA132" s="20"/>
      <c r="AB132" s="20"/>
      <c r="AC132" s="20"/>
      <c r="AD132" s="20"/>
      <c r="AE132" s="20"/>
      <c r="AF132" s="20"/>
      <c r="AG132" s="20"/>
      <c r="AH132" s="19"/>
      <c r="AI132" s="19"/>
      <c r="AJ132" s="19"/>
      <c r="AK132" s="19"/>
      <c r="AL132" s="19"/>
      <c r="AM132" s="19"/>
      <c r="AN132" s="19"/>
      <c r="AO132" s="19"/>
      <c r="AP132" s="19"/>
      <c r="AQ132" s="19"/>
      <c r="AR132" s="19"/>
      <c r="AS132" s="19"/>
      <c r="AT132" s="19"/>
      <c r="AU132" s="19"/>
    </row>
    <row r="133" spans="1:47" x14ac:dyDescent="0.25">
      <c r="A133" s="20">
        <v>143</v>
      </c>
      <c r="B133" s="20">
        <v>42358</v>
      </c>
      <c r="C133" s="20" t="s">
        <v>737</v>
      </c>
      <c r="D133" s="20" t="s">
        <v>3438</v>
      </c>
      <c r="E133" s="20"/>
      <c r="F133" s="20">
        <v>19</v>
      </c>
      <c r="G133" s="20" t="s">
        <v>674</v>
      </c>
      <c r="H133" s="20"/>
      <c r="I133" s="20">
        <v>1</v>
      </c>
      <c r="J133" s="75" t="s">
        <v>114</v>
      </c>
      <c r="K133" s="75"/>
      <c r="L133" s="75" t="s">
        <v>127</v>
      </c>
      <c r="M133" s="20" t="s">
        <v>627</v>
      </c>
      <c r="N133" s="19" t="s">
        <v>738</v>
      </c>
      <c r="O133" s="20"/>
      <c r="P133" s="20"/>
      <c r="Q133" s="20">
        <v>1</v>
      </c>
      <c r="R133" s="20" t="s">
        <v>121</v>
      </c>
      <c r="S133" s="20" t="s">
        <v>139</v>
      </c>
      <c r="T133" s="20" t="s">
        <v>739</v>
      </c>
      <c r="U133" s="66">
        <v>6466</v>
      </c>
      <c r="V133" s="20" t="s">
        <v>740</v>
      </c>
      <c r="W133" s="20"/>
      <c r="X133" s="20"/>
      <c r="Y133" s="20"/>
      <c r="Z133" s="20"/>
      <c r="AA133" s="20"/>
      <c r="AB133" s="20"/>
      <c r="AC133" s="20"/>
      <c r="AD133" s="20"/>
      <c r="AE133" s="20"/>
      <c r="AF133" s="20"/>
      <c r="AG133" s="20"/>
      <c r="AH133" s="19"/>
      <c r="AI133" s="19"/>
      <c r="AJ133" s="19"/>
      <c r="AK133" s="19"/>
      <c r="AL133" s="19"/>
      <c r="AM133" s="19"/>
      <c r="AN133" s="19"/>
      <c r="AO133" s="19"/>
      <c r="AP133" s="19"/>
      <c r="AQ133" s="19"/>
      <c r="AR133" s="19"/>
      <c r="AS133" s="19"/>
      <c r="AT133" s="19"/>
      <c r="AU133" s="19"/>
    </row>
    <row r="134" spans="1:47" x14ac:dyDescent="0.25">
      <c r="A134" s="20">
        <v>144</v>
      </c>
      <c r="B134" s="20">
        <v>29471</v>
      </c>
      <c r="C134" s="20" t="s">
        <v>741</v>
      </c>
      <c r="D134" s="20" t="s">
        <v>133</v>
      </c>
      <c r="E134" s="20"/>
      <c r="F134" s="20">
        <v>29</v>
      </c>
      <c r="G134" s="20" t="s">
        <v>742</v>
      </c>
      <c r="H134" s="19"/>
      <c r="I134" s="20" t="s">
        <v>201</v>
      </c>
      <c r="J134" s="75" t="s">
        <v>114</v>
      </c>
      <c r="K134" s="75"/>
      <c r="L134" s="75" t="s">
        <v>136</v>
      </c>
      <c r="M134" s="85" t="s">
        <v>743</v>
      </c>
      <c r="N134" s="19"/>
      <c r="O134" s="19"/>
      <c r="P134" s="19"/>
      <c r="Q134" s="20">
        <v>1</v>
      </c>
      <c r="R134" s="20" t="s">
        <v>195</v>
      </c>
      <c r="S134" s="20" t="s">
        <v>744</v>
      </c>
      <c r="T134" s="19" t="s">
        <v>745</v>
      </c>
      <c r="U134" s="66">
        <v>6828</v>
      </c>
      <c r="V134" s="19" t="s">
        <v>746</v>
      </c>
      <c r="W134" s="20"/>
      <c r="X134" s="20"/>
      <c r="Y134" s="20"/>
      <c r="Z134" s="20"/>
      <c r="AA134" s="20"/>
      <c r="AB134" s="20"/>
      <c r="AC134" s="20"/>
      <c r="AD134" s="20"/>
      <c r="AE134" s="20"/>
      <c r="AF134" s="20"/>
      <c r="AG134" s="20"/>
      <c r="AH134" s="19"/>
      <c r="AI134" s="19"/>
      <c r="AJ134" s="19"/>
      <c r="AK134" s="19"/>
      <c r="AL134" s="19"/>
      <c r="AM134" s="19"/>
      <c r="AN134" s="19"/>
      <c r="AO134" s="19"/>
      <c r="AP134" s="19"/>
      <c r="AQ134" s="19"/>
      <c r="AR134" s="19"/>
      <c r="AS134" s="19"/>
      <c r="AT134" s="19"/>
      <c r="AU134" s="19"/>
    </row>
    <row r="135" spans="1:47" x14ac:dyDescent="0.25">
      <c r="A135" s="20">
        <v>145</v>
      </c>
      <c r="B135" s="20">
        <v>265301</v>
      </c>
      <c r="C135" s="20" t="s">
        <v>747</v>
      </c>
      <c r="D135" s="20" t="s">
        <v>328</v>
      </c>
      <c r="E135" s="20"/>
      <c r="F135" s="20">
        <v>29</v>
      </c>
      <c r="G135" s="20" t="s">
        <v>289</v>
      </c>
      <c r="H135" s="20"/>
      <c r="I135" s="20">
        <v>2</v>
      </c>
      <c r="J135" s="75" t="s">
        <v>114</v>
      </c>
      <c r="K135" s="75"/>
      <c r="L135" s="75" t="s">
        <v>136</v>
      </c>
      <c r="M135" s="20" t="s">
        <v>338</v>
      </c>
      <c r="N135" s="20" t="s">
        <v>3439</v>
      </c>
      <c r="O135" s="20"/>
      <c r="P135" s="20"/>
      <c r="Q135" s="20">
        <v>1</v>
      </c>
      <c r="R135" s="20" t="s">
        <v>130</v>
      </c>
      <c r="S135" s="20" t="s">
        <v>225</v>
      </c>
      <c r="T135" s="20" t="s">
        <v>3404</v>
      </c>
      <c r="U135" s="66">
        <v>6462</v>
      </c>
      <c r="V135" s="20" t="s">
        <v>748</v>
      </c>
      <c r="W135" s="20"/>
      <c r="X135" s="20"/>
      <c r="Y135" s="20"/>
      <c r="Z135" s="20"/>
      <c r="AA135" s="20"/>
      <c r="AB135" s="20"/>
      <c r="AC135" s="20"/>
      <c r="AD135" s="20"/>
      <c r="AE135" s="20"/>
      <c r="AF135" s="20"/>
      <c r="AG135" s="20"/>
      <c r="AH135" s="19"/>
      <c r="AI135" s="19"/>
      <c r="AJ135" s="19"/>
      <c r="AK135" s="19"/>
      <c r="AL135" s="19"/>
      <c r="AM135" s="19"/>
      <c r="AN135" s="19"/>
      <c r="AO135" s="19"/>
      <c r="AP135" s="19"/>
      <c r="AQ135" s="19"/>
      <c r="AR135" s="19"/>
      <c r="AS135" s="19"/>
      <c r="AT135" s="19"/>
      <c r="AU135" s="19"/>
    </row>
    <row r="136" spans="1:47" x14ac:dyDescent="0.25">
      <c r="A136" s="20">
        <v>146</v>
      </c>
      <c r="B136" s="20" t="s">
        <v>749</v>
      </c>
      <c r="C136" s="20" t="s">
        <v>750</v>
      </c>
      <c r="D136" s="20" t="s">
        <v>751</v>
      </c>
      <c r="E136" s="20"/>
      <c r="F136" s="20">
        <v>21</v>
      </c>
      <c r="G136" s="20" t="s">
        <v>674</v>
      </c>
      <c r="H136" s="20"/>
      <c r="I136" s="20">
        <v>1</v>
      </c>
      <c r="J136" s="75" t="s">
        <v>114</v>
      </c>
      <c r="K136" s="75"/>
      <c r="L136" s="75" t="s">
        <v>136</v>
      </c>
      <c r="M136" s="20" t="s">
        <v>752</v>
      </c>
      <c r="N136" s="20" t="s">
        <v>505</v>
      </c>
      <c r="O136" s="20"/>
      <c r="P136" s="20"/>
      <c r="Q136" s="20">
        <v>1</v>
      </c>
      <c r="R136" s="20" t="s">
        <v>121</v>
      </c>
      <c r="S136" s="20" t="s">
        <v>252</v>
      </c>
      <c r="T136" s="20" t="s">
        <v>753</v>
      </c>
      <c r="U136" s="66">
        <v>5824</v>
      </c>
      <c r="V136" s="19" t="s">
        <v>754</v>
      </c>
      <c r="W136" s="20"/>
      <c r="X136" s="20"/>
      <c r="Y136" s="20"/>
      <c r="Z136" s="20"/>
      <c r="AA136" s="20"/>
      <c r="AB136" s="20"/>
      <c r="AC136" s="20"/>
      <c r="AD136" s="20"/>
      <c r="AE136" s="20"/>
      <c r="AF136" s="20"/>
      <c r="AG136" s="20"/>
      <c r="AH136" s="19"/>
      <c r="AI136" s="19"/>
      <c r="AJ136" s="19"/>
      <c r="AK136" s="19"/>
      <c r="AL136" s="19"/>
      <c r="AM136" s="19"/>
      <c r="AN136" s="19"/>
      <c r="AO136" s="19"/>
      <c r="AP136" s="19"/>
      <c r="AQ136" s="19"/>
      <c r="AR136" s="19"/>
      <c r="AS136" s="19"/>
      <c r="AT136" s="19"/>
      <c r="AU136" s="19"/>
    </row>
    <row r="137" spans="1:47" x14ac:dyDescent="0.25">
      <c r="A137" s="20">
        <v>147</v>
      </c>
      <c r="B137" s="20">
        <v>13459</v>
      </c>
      <c r="C137" s="20" t="s">
        <v>755</v>
      </c>
      <c r="D137" s="20" t="s">
        <v>791</v>
      </c>
      <c r="E137" s="20"/>
      <c r="F137" s="20">
        <v>24</v>
      </c>
      <c r="G137" s="20" t="s">
        <v>289</v>
      </c>
      <c r="H137" s="20" t="s">
        <v>357</v>
      </c>
      <c r="I137" s="20">
        <v>1</v>
      </c>
      <c r="J137" s="75" t="s">
        <v>444</v>
      </c>
      <c r="K137" s="75" t="s">
        <v>115</v>
      </c>
      <c r="L137" s="75" t="s">
        <v>127</v>
      </c>
      <c r="M137" s="20" t="s">
        <v>166</v>
      </c>
      <c r="N137" s="19" t="s">
        <v>246</v>
      </c>
      <c r="O137" s="19" t="s">
        <v>756</v>
      </c>
      <c r="P137" s="19" t="s">
        <v>757</v>
      </c>
      <c r="Q137" s="20">
        <v>1</v>
      </c>
      <c r="R137" s="20" t="s">
        <v>130</v>
      </c>
      <c r="S137" s="20" t="s">
        <v>139</v>
      </c>
      <c r="T137" s="20" t="s">
        <v>758</v>
      </c>
      <c r="U137" s="66">
        <v>6027</v>
      </c>
      <c r="V137" s="20" t="s">
        <v>759</v>
      </c>
      <c r="W137" s="20"/>
      <c r="X137" s="20"/>
      <c r="Y137" s="20"/>
      <c r="Z137" s="20"/>
      <c r="AA137" s="20"/>
      <c r="AB137" s="20"/>
      <c r="AC137" s="20"/>
      <c r="AD137" s="20"/>
      <c r="AE137" s="20"/>
      <c r="AF137" s="20"/>
      <c r="AG137" s="20"/>
      <c r="AH137" s="19"/>
      <c r="AI137" s="19"/>
      <c r="AJ137" s="19"/>
      <c r="AK137" s="19"/>
      <c r="AL137" s="19"/>
      <c r="AM137" s="19"/>
      <c r="AN137" s="19"/>
      <c r="AO137" s="19"/>
      <c r="AP137" s="19"/>
      <c r="AQ137" s="19"/>
      <c r="AR137" s="19"/>
      <c r="AS137" s="19"/>
      <c r="AT137" s="19"/>
      <c r="AU137" s="19"/>
    </row>
    <row r="138" spans="1:47" x14ac:dyDescent="0.25">
      <c r="A138" s="20">
        <v>148</v>
      </c>
      <c r="B138" s="20">
        <v>20072</v>
      </c>
      <c r="C138" s="20" t="s">
        <v>760</v>
      </c>
      <c r="D138" s="20" t="s">
        <v>157</v>
      </c>
      <c r="E138" s="20"/>
      <c r="F138" s="20">
        <v>24</v>
      </c>
      <c r="G138" s="20" t="s">
        <v>674</v>
      </c>
      <c r="H138" s="20" t="s">
        <v>81</v>
      </c>
      <c r="I138" s="20">
        <v>2</v>
      </c>
      <c r="J138" s="75" t="s">
        <v>761</v>
      </c>
      <c r="K138" s="75"/>
      <c r="L138" s="75" t="s">
        <v>127</v>
      </c>
      <c r="M138" s="20" t="s">
        <v>762</v>
      </c>
      <c r="N138" s="20" t="s">
        <v>161</v>
      </c>
      <c r="O138" s="20"/>
      <c r="P138" s="20"/>
      <c r="Q138" s="20">
        <v>1</v>
      </c>
      <c r="R138" s="20" t="s">
        <v>121</v>
      </c>
      <c r="S138" s="20" t="s">
        <v>139</v>
      </c>
      <c r="T138" s="20" t="s">
        <v>763</v>
      </c>
      <c r="U138" s="66">
        <v>6333</v>
      </c>
      <c r="V138" s="20" t="s">
        <v>764</v>
      </c>
      <c r="W138" s="20"/>
      <c r="X138" s="20"/>
      <c r="Y138" s="20"/>
      <c r="Z138" s="20"/>
      <c r="AA138" s="20"/>
      <c r="AB138" s="20"/>
      <c r="AC138" s="20"/>
      <c r="AD138" s="20"/>
      <c r="AE138" s="20"/>
      <c r="AF138" s="20"/>
      <c r="AG138" s="20"/>
      <c r="AH138" s="19"/>
      <c r="AI138" s="19"/>
      <c r="AJ138" s="19"/>
      <c r="AK138" s="19"/>
      <c r="AL138" s="19"/>
      <c r="AM138" s="19"/>
      <c r="AN138" s="19"/>
      <c r="AO138" s="19"/>
      <c r="AP138" s="19"/>
      <c r="AQ138" s="19"/>
      <c r="AR138" s="19"/>
      <c r="AS138" s="19"/>
      <c r="AT138" s="19"/>
      <c r="AU138" s="19"/>
    </row>
    <row r="139" spans="1:47" x14ac:dyDescent="0.25">
      <c r="A139" s="20">
        <v>149</v>
      </c>
      <c r="B139" s="20">
        <v>307553</v>
      </c>
      <c r="C139" s="20" t="s">
        <v>765</v>
      </c>
      <c r="D139" s="20" t="s">
        <v>654</v>
      </c>
      <c r="E139" s="20"/>
      <c r="F139" s="20">
        <v>20</v>
      </c>
      <c r="G139" s="20" t="s">
        <v>289</v>
      </c>
      <c r="H139" s="20"/>
      <c r="I139" s="20">
        <v>1</v>
      </c>
      <c r="J139" s="75" t="s">
        <v>114</v>
      </c>
      <c r="K139" s="75" t="s">
        <v>115</v>
      </c>
      <c r="L139" s="75" t="s">
        <v>127</v>
      </c>
      <c r="M139" s="20" t="s">
        <v>166</v>
      </c>
      <c r="N139" s="20" t="s">
        <v>161</v>
      </c>
      <c r="O139" s="19" t="s">
        <v>756</v>
      </c>
      <c r="P139" s="19" t="s">
        <v>766</v>
      </c>
      <c r="Q139" s="20">
        <v>1</v>
      </c>
      <c r="R139" s="20" t="s">
        <v>130</v>
      </c>
      <c r="S139" s="20" t="s">
        <v>139</v>
      </c>
      <c r="T139" s="20" t="s">
        <v>767</v>
      </c>
      <c r="U139" s="66">
        <v>6091</v>
      </c>
      <c r="V139" s="19" t="s">
        <v>768</v>
      </c>
      <c r="W139" s="20"/>
      <c r="X139" s="20"/>
      <c r="Y139" s="20"/>
      <c r="Z139" s="20"/>
      <c r="AA139" s="20"/>
      <c r="AB139" s="20"/>
      <c r="AC139" s="20"/>
      <c r="AD139" s="20"/>
      <c r="AE139" s="20"/>
      <c r="AF139" s="20"/>
      <c r="AG139" s="20"/>
      <c r="AH139" s="19"/>
      <c r="AI139" s="19"/>
      <c r="AJ139" s="19"/>
      <c r="AK139" s="19"/>
      <c r="AL139" s="19"/>
      <c r="AM139" s="19"/>
      <c r="AN139" s="19"/>
      <c r="AO139" s="19"/>
      <c r="AP139" s="19"/>
      <c r="AQ139" s="19"/>
      <c r="AR139" s="19"/>
      <c r="AS139" s="19"/>
      <c r="AT139" s="19"/>
      <c r="AU139" s="19"/>
    </row>
    <row r="140" spans="1:47" x14ac:dyDescent="0.25">
      <c r="A140" s="20">
        <v>151</v>
      </c>
      <c r="B140" s="20">
        <v>27082</v>
      </c>
      <c r="C140" s="20" t="s">
        <v>769</v>
      </c>
      <c r="D140" s="20" t="s">
        <v>770</v>
      </c>
      <c r="E140" s="20"/>
      <c r="F140" s="20">
        <v>21</v>
      </c>
      <c r="G140" s="20" t="s">
        <v>289</v>
      </c>
      <c r="H140" s="20"/>
      <c r="I140" s="20">
        <v>1</v>
      </c>
      <c r="J140" s="75" t="s">
        <v>114</v>
      </c>
      <c r="K140" s="75"/>
      <c r="L140" s="75" t="s">
        <v>127</v>
      </c>
      <c r="M140" s="20" t="s">
        <v>771</v>
      </c>
      <c r="N140" s="20" t="s">
        <v>772</v>
      </c>
      <c r="O140" s="20"/>
      <c r="P140" s="20"/>
      <c r="Q140" s="20">
        <v>1</v>
      </c>
      <c r="R140" s="20" t="s">
        <v>130</v>
      </c>
      <c r="S140" s="20" t="s">
        <v>139</v>
      </c>
      <c r="T140" s="20" t="s">
        <v>773</v>
      </c>
      <c r="U140" s="66">
        <v>6534</v>
      </c>
      <c r="V140" s="20" t="s">
        <v>774</v>
      </c>
      <c r="W140" s="20"/>
      <c r="X140" s="20"/>
      <c r="Y140" s="20"/>
      <c r="Z140" s="20"/>
      <c r="AA140" s="20"/>
      <c r="AB140" s="20"/>
      <c r="AC140" s="20"/>
      <c r="AD140" s="20"/>
      <c r="AE140" s="20"/>
      <c r="AF140" s="20"/>
      <c r="AG140" s="20"/>
      <c r="AH140" s="19"/>
      <c r="AI140" s="19"/>
      <c r="AJ140" s="19"/>
      <c r="AK140" s="19"/>
      <c r="AL140" s="19"/>
      <c r="AM140" s="19"/>
      <c r="AN140" s="19"/>
      <c r="AO140" s="19"/>
      <c r="AP140" s="19"/>
      <c r="AQ140" s="19"/>
      <c r="AR140" s="19"/>
      <c r="AS140" s="19"/>
      <c r="AT140" s="19"/>
      <c r="AU140" s="19"/>
    </row>
    <row r="141" spans="1:47" x14ac:dyDescent="0.25">
      <c r="A141" s="20">
        <v>153</v>
      </c>
      <c r="B141" s="20">
        <v>202510</v>
      </c>
      <c r="C141" s="20" t="s">
        <v>775</v>
      </c>
      <c r="D141" s="20" t="s">
        <v>133</v>
      </c>
      <c r="E141" s="20"/>
      <c r="F141" s="20">
        <v>24</v>
      </c>
      <c r="G141" s="20" t="s">
        <v>289</v>
      </c>
      <c r="H141" s="20"/>
      <c r="I141" s="20">
        <v>1</v>
      </c>
      <c r="J141" s="75" t="s">
        <v>114</v>
      </c>
      <c r="K141" s="75"/>
      <c r="L141" s="75" t="s">
        <v>127</v>
      </c>
      <c r="M141" s="20" t="s">
        <v>137</v>
      </c>
      <c r="N141" s="20" t="s">
        <v>3440</v>
      </c>
      <c r="O141" s="20"/>
      <c r="P141" s="20"/>
      <c r="Q141" s="20">
        <v>1</v>
      </c>
      <c r="R141" s="20" t="s">
        <v>130</v>
      </c>
      <c r="S141" s="20" t="s">
        <v>139</v>
      </c>
      <c r="T141" s="20" t="s">
        <v>1243</v>
      </c>
      <c r="U141" s="66">
        <v>6534</v>
      </c>
      <c r="V141" s="20"/>
      <c r="W141" s="20"/>
      <c r="X141" s="20"/>
      <c r="Y141" s="20"/>
      <c r="Z141" s="20"/>
      <c r="AA141" s="20"/>
      <c r="AB141" s="20"/>
      <c r="AC141" s="20"/>
      <c r="AD141" s="20"/>
      <c r="AE141" s="20"/>
      <c r="AF141" s="20"/>
      <c r="AG141" s="20"/>
      <c r="AH141" s="19"/>
      <c r="AI141" s="19"/>
      <c r="AJ141" s="19"/>
      <c r="AK141" s="19"/>
      <c r="AL141" s="19"/>
      <c r="AM141" s="19"/>
      <c r="AN141" s="19"/>
      <c r="AO141" s="19"/>
      <c r="AP141" s="19"/>
      <c r="AQ141" s="19"/>
      <c r="AR141" s="19"/>
      <c r="AS141" s="19"/>
      <c r="AT141" s="19"/>
      <c r="AU141" s="19"/>
    </row>
    <row r="142" spans="1:47" x14ac:dyDescent="0.25">
      <c r="A142" s="20">
        <v>154</v>
      </c>
      <c r="B142" s="20" t="s">
        <v>776</v>
      </c>
      <c r="C142" s="20" t="s">
        <v>775</v>
      </c>
      <c r="D142" s="20" t="s">
        <v>133</v>
      </c>
      <c r="E142" s="20"/>
      <c r="F142" s="20">
        <v>30</v>
      </c>
      <c r="G142" s="20" t="s">
        <v>777</v>
      </c>
      <c r="H142" s="20"/>
      <c r="I142" s="20">
        <v>2</v>
      </c>
      <c r="J142" s="75" t="s">
        <v>114</v>
      </c>
      <c r="K142" s="75"/>
      <c r="L142" s="75" t="s">
        <v>136</v>
      </c>
      <c r="M142" s="20" t="s">
        <v>3441</v>
      </c>
      <c r="N142" s="20" t="s">
        <v>129</v>
      </c>
      <c r="O142" s="20"/>
      <c r="P142" s="20"/>
      <c r="Q142" s="20">
        <v>1</v>
      </c>
      <c r="R142" s="20" t="s">
        <v>121</v>
      </c>
      <c r="S142" s="20" t="s">
        <v>778</v>
      </c>
      <c r="T142" s="20" t="s">
        <v>3442</v>
      </c>
      <c r="U142" s="66">
        <v>6986</v>
      </c>
      <c r="V142" s="20" t="s">
        <v>779</v>
      </c>
      <c r="W142" s="20"/>
      <c r="X142" s="20"/>
      <c r="Y142" s="20"/>
      <c r="Z142" s="20"/>
      <c r="AA142" s="20"/>
      <c r="AB142" s="20"/>
      <c r="AC142" s="20"/>
      <c r="AD142" s="20"/>
      <c r="AE142" s="20"/>
      <c r="AF142" s="20"/>
      <c r="AG142" s="20"/>
      <c r="AH142" s="19"/>
      <c r="AI142" s="19"/>
      <c r="AJ142" s="19"/>
      <c r="AK142" s="19"/>
      <c r="AL142" s="19"/>
      <c r="AM142" s="19"/>
      <c r="AN142" s="19"/>
      <c r="AO142" s="19"/>
      <c r="AP142" s="19"/>
      <c r="AQ142" s="19"/>
      <c r="AR142" s="19"/>
      <c r="AS142" s="19"/>
      <c r="AT142" s="19"/>
      <c r="AU142" s="19"/>
    </row>
    <row r="143" spans="1:47" x14ac:dyDescent="0.25">
      <c r="A143" s="20">
        <v>156</v>
      </c>
      <c r="B143" s="20" t="s">
        <v>780</v>
      </c>
      <c r="C143" s="20" t="s">
        <v>781</v>
      </c>
      <c r="D143" s="20" t="s">
        <v>782</v>
      </c>
      <c r="E143" s="20"/>
      <c r="F143" s="20">
        <v>18</v>
      </c>
      <c r="G143" s="20" t="s">
        <v>112</v>
      </c>
      <c r="H143" s="19"/>
      <c r="I143" s="20" t="s">
        <v>113</v>
      </c>
      <c r="J143" s="75" t="s">
        <v>114</v>
      </c>
      <c r="K143" s="75"/>
      <c r="L143" s="75" t="s">
        <v>136</v>
      </c>
      <c r="M143" s="20" t="s">
        <v>783</v>
      </c>
      <c r="N143" s="20"/>
      <c r="O143" s="19"/>
      <c r="P143" s="19"/>
      <c r="Q143" s="20">
        <v>1</v>
      </c>
      <c r="R143" s="20" t="s">
        <v>195</v>
      </c>
      <c r="S143" s="20" t="s">
        <v>139</v>
      </c>
      <c r="T143" s="20" t="s">
        <v>784</v>
      </c>
      <c r="U143" s="66">
        <v>6737</v>
      </c>
      <c r="V143" s="20" t="s">
        <v>785</v>
      </c>
      <c r="W143" s="20"/>
      <c r="X143" s="20"/>
      <c r="Y143" s="20"/>
      <c r="Z143" s="20"/>
      <c r="AA143" s="20"/>
      <c r="AB143" s="20"/>
      <c r="AC143" s="20"/>
      <c r="AD143" s="20"/>
      <c r="AE143" s="20"/>
      <c r="AF143" s="20"/>
      <c r="AG143" s="20"/>
      <c r="AH143" s="19"/>
      <c r="AI143" s="19"/>
      <c r="AJ143" s="19"/>
      <c r="AK143" s="19"/>
      <c r="AL143" s="19"/>
      <c r="AM143" s="19"/>
      <c r="AN143" s="19"/>
      <c r="AO143" s="19"/>
      <c r="AP143" s="19"/>
      <c r="AQ143" s="19"/>
      <c r="AR143" s="19"/>
      <c r="AS143" s="19"/>
      <c r="AT143" s="19"/>
      <c r="AU143" s="19"/>
    </row>
    <row r="144" spans="1:47" x14ac:dyDescent="0.25">
      <c r="A144" s="20">
        <v>157</v>
      </c>
      <c r="B144" s="20">
        <v>42321</v>
      </c>
      <c r="C144" s="20" t="s">
        <v>786</v>
      </c>
      <c r="D144" s="20" t="s">
        <v>125</v>
      </c>
      <c r="E144" s="20"/>
      <c r="F144" s="20">
        <v>23</v>
      </c>
      <c r="G144" s="20" t="s">
        <v>289</v>
      </c>
      <c r="H144" s="20"/>
      <c r="I144" s="20">
        <v>3</v>
      </c>
      <c r="J144" s="75" t="s">
        <v>3443</v>
      </c>
      <c r="K144" s="75"/>
      <c r="L144" s="75" t="s">
        <v>127</v>
      </c>
      <c r="M144" s="20" t="s">
        <v>166</v>
      </c>
      <c r="N144" s="20" t="s">
        <v>161</v>
      </c>
      <c r="O144" s="20" t="s">
        <v>787</v>
      </c>
      <c r="P144" s="20"/>
      <c r="Q144" s="20">
        <v>1</v>
      </c>
      <c r="R144" s="20" t="s">
        <v>130</v>
      </c>
      <c r="S144" s="20" t="s">
        <v>139</v>
      </c>
      <c r="T144" s="20" t="s">
        <v>788</v>
      </c>
      <c r="U144" s="66">
        <v>6252</v>
      </c>
      <c r="V144" s="20" t="s">
        <v>789</v>
      </c>
      <c r="W144" s="20"/>
      <c r="X144" s="20"/>
      <c r="Y144" s="20"/>
      <c r="Z144" s="20"/>
      <c r="AA144" s="20"/>
      <c r="AB144" s="20"/>
      <c r="AC144" s="20"/>
      <c r="AD144" s="20"/>
      <c r="AE144" s="20"/>
      <c r="AF144" s="20"/>
      <c r="AG144" s="20"/>
      <c r="AH144" s="19"/>
      <c r="AI144" s="19"/>
      <c r="AJ144" s="19"/>
      <c r="AK144" s="19"/>
      <c r="AL144" s="19"/>
      <c r="AM144" s="19"/>
      <c r="AN144" s="19"/>
      <c r="AO144" s="19"/>
      <c r="AP144" s="19"/>
      <c r="AQ144" s="19"/>
      <c r="AR144" s="19"/>
      <c r="AS144" s="19"/>
      <c r="AT144" s="19"/>
      <c r="AU144" s="19"/>
    </row>
    <row r="145" spans="1:47" x14ac:dyDescent="0.25">
      <c r="A145" s="20">
        <v>160</v>
      </c>
      <c r="B145" s="20">
        <v>10872</v>
      </c>
      <c r="C145" s="20" t="s">
        <v>790</v>
      </c>
      <c r="D145" s="20" t="s">
        <v>791</v>
      </c>
      <c r="E145" s="20" t="s">
        <v>150</v>
      </c>
      <c r="F145" s="20">
        <v>26</v>
      </c>
      <c r="G145" s="20" t="s">
        <v>777</v>
      </c>
      <c r="H145" s="20" t="s">
        <v>792</v>
      </c>
      <c r="I145" s="20">
        <v>3</v>
      </c>
      <c r="J145" s="75" t="s">
        <v>114</v>
      </c>
      <c r="K145" s="75"/>
      <c r="L145" s="75" t="s">
        <v>116</v>
      </c>
      <c r="M145" s="20" t="s">
        <v>627</v>
      </c>
      <c r="N145" s="20" t="s">
        <v>793</v>
      </c>
      <c r="O145" s="20" t="s">
        <v>794</v>
      </c>
      <c r="P145" s="20"/>
      <c r="Q145" s="20">
        <v>1</v>
      </c>
      <c r="R145" s="20" t="s">
        <v>130</v>
      </c>
      <c r="S145" s="20" t="s">
        <v>252</v>
      </c>
      <c r="T145" s="20" t="s">
        <v>3444</v>
      </c>
      <c r="U145" s="66">
        <v>6504</v>
      </c>
      <c r="V145" s="20" t="s">
        <v>795</v>
      </c>
      <c r="W145" s="20"/>
      <c r="X145" s="20"/>
      <c r="Y145" s="20"/>
      <c r="Z145" s="20"/>
      <c r="AA145" s="20"/>
      <c r="AB145" s="20"/>
      <c r="AC145" s="20"/>
      <c r="AD145" s="20"/>
      <c r="AE145" s="20"/>
      <c r="AF145" s="20"/>
      <c r="AG145" s="20"/>
      <c r="AH145" s="19"/>
      <c r="AI145" s="19"/>
      <c r="AJ145" s="19"/>
      <c r="AK145" s="19"/>
      <c r="AL145" s="19"/>
      <c r="AM145" s="19"/>
      <c r="AN145" s="19"/>
      <c r="AO145" s="19"/>
      <c r="AP145" s="19"/>
      <c r="AQ145" s="19"/>
      <c r="AR145" s="19"/>
      <c r="AS145" s="19"/>
      <c r="AT145" s="19"/>
      <c r="AU145" s="19"/>
    </row>
    <row r="146" spans="1:47" x14ac:dyDescent="0.25">
      <c r="A146" s="20">
        <v>159</v>
      </c>
      <c r="B146" s="20">
        <v>31677</v>
      </c>
      <c r="C146" s="20" t="s">
        <v>790</v>
      </c>
      <c r="D146" s="20" t="s">
        <v>636</v>
      </c>
      <c r="E146" s="20"/>
      <c r="F146" s="20">
        <v>38</v>
      </c>
      <c r="G146" s="20" t="s">
        <v>289</v>
      </c>
      <c r="H146" s="20"/>
      <c r="I146" s="20">
        <v>2</v>
      </c>
      <c r="J146" s="75" t="s">
        <v>114</v>
      </c>
      <c r="K146" s="75"/>
      <c r="L146" s="75" t="s">
        <v>136</v>
      </c>
      <c r="M146" s="20" t="s">
        <v>166</v>
      </c>
      <c r="N146" s="20" t="s">
        <v>161</v>
      </c>
      <c r="O146" s="20" t="s">
        <v>796</v>
      </c>
      <c r="P146" s="20"/>
      <c r="Q146" s="20">
        <v>1</v>
      </c>
      <c r="R146" s="20" t="s">
        <v>130</v>
      </c>
      <c r="S146" s="20" t="s">
        <v>139</v>
      </c>
      <c r="T146" s="20" t="s">
        <v>797</v>
      </c>
      <c r="U146" s="66">
        <v>7096</v>
      </c>
      <c r="V146" s="20" t="s">
        <v>798</v>
      </c>
      <c r="W146" s="20"/>
      <c r="X146" s="20"/>
      <c r="Y146" s="20"/>
      <c r="Z146" s="20"/>
      <c r="AA146" s="20"/>
      <c r="AB146" s="20"/>
      <c r="AC146" s="20"/>
      <c r="AD146" s="20"/>
      <c r="AE146" s="20"/>
      <c r="AF146" s="20"/>
      <c r="AG146" s="20"/>
      <c r="AH146" s="19"/>
      <c r="AI146" s="19"/>
      <c r="AJ146" s="19"/>
      <c r="AK146" s="19"/>
      <c r="AL146" s="19"/>
      <c r="AM146" s="19"/>
      <c r="AN146" s="19"/>
      <c r="AO146" s="19"/>
      <c r="AP146" s="19"/>
      <c r="AQ146" s="19"/>
      <c r="AR146" s="19"/>
      <c r="AS146" s="19"/>
      <c r="AT146" s="19"/>
      <c r="AU146" s="19"/>
    </row>
    <row r="147" spans="1:47" x14ac:dyDescent="0.25">
      <c r="A147" s="20">
        <v>161</v>
      </c>
      <c r="B147" s="77" t="s">
        <v>799</v>
      </c>
      <c r="C147" s="20" t="s">
        <v>790</v>
      </c>
      <c r="D147" s="20" t="s">
        <v>3445</v>
      </c>
      <c r="E147" s="20"/>
      <c r="F147" s="20">
        <v>33</v>
      </c>
      <c r="G147" s="20" t="s">
        <v>800</v>
      </c>
      <c r="H147" s="20"/>
      <c r="I147" s="20">
        <v>1</v>
      </c>
      <c r="J147" s="75" t="s">
        <v>114</v>
      </c>
      <c r="K147" s="75"/>
      <c r="L147" s="75" t="s">
        <v>127</v>
      </c>
      <c r="M147" s="20" t="s">
        <v>166</v>
      </c>
      <c r="N147" s="20" t="s">
        <v>161</v>
      </c>
      <c r="O147" s="20" t="s">
        <v>801</v>
      </c>
      <c r="P147" s="20"/>
      <c r="Q147" s="20">
        <v>1</v>
      </c>
      <c r="R147" s="20" t="s">
        <v>130</v>
      </c>
      <c r="S147" s="20" t="s">
        <v>139</v>
      </c>
      <c r="T147" s="20" t="s">
        <v>802</v>
      </c>
      <c r="U147" s="66">
        <v>5645</v>
      </c>
      <c r="V147" s="20" t="s">
        <v>803</v>
      </c>
      <c r="W147" s="20"/>
      <c r="X147" s="20"/>
      <c r="Y147" s="20"/>
      <c r="Z147" s="20"/>
      <c r="AA147" s="20"/>
      <c r="AB147" s="20"/>
      <c r="AC147" s="20"/>
      <c r="AD147" s="20"/>
      <c r="AE147" s="20"/>
      <c r="AF147" s="20"/>
      <c r="AG147" s="20"/>
      <c r="AH147" s="19"/>
      <c r="AI147" s="19"/>
      <c r="AJ147" s="19"/>
      <c r="AK147" s="19"/>
      <c r="AL147" s="19"/>
      <c r="AM147" s="19"/>
      <c r="AN147" s="19"/>
      <c r="AO147" s="19"/>
      <c r="AP147" s="19"/>
      <c r="AQ147" s="19"/>
      <c r="AR147" s="19"/>
      <c r="AS147" s="19"/>
      <c r="AT147" s="19"/>
      <c r="AU147" s="19"/>
    </row>
    <row r="148" spans="1:47" x14ac:dyDescent="0.25">
      <c r="A148" s="20">
        <v>162</v>
      </c>
      <c r="B148" s="20">
        <v>71899</v>
      </c>
      <c r="C148" s="20" t="s">
        <v>804</v>
      </c>
      <c r="D148" s="20" t="s">
        <v>805</v>
      </c>
      <c r="E148" s="20"/>
      <c r="F148" s="20">
        <v>30</v>
      </c>
      <c r="G148" s="20" t="s">
        <v>806</v>
      </c>
      <c r="H148" s="20"/>
      <c r="I148" s="20">
        <v>1</v>
      </c>
      <c r="J148" s="75" t="s">
        <v>114</v>
      </c>
      <c r="K148" s="75"/>
      <c r="L148" s="75" t="s">
        <v>116</v>
      </c>
      <c r="M148" s="20" t="s">
        <v>807</v>
      </c>
      <c r="N148" s="20" t="s">
        <v>505</v>
      </c>
      <c r="O148" s="20"/>
      <c r="P148" s="20"/>
      <c r="Q148" s="20">
        <v>1</v>
      </c>
      <c r="R148" s="20" t="s">
        <v>130</v>
      </c>
      <c r="S148" s="20" t="s">
        <v>139</v>
      </c>
      <c r="T148" s="20" t="s">
        <v>3446</v>
      </c>
      <c r="U148" s="66">
        <v>6432</v>
      </c>
      <c r="V148" s="20" t="s">
        <v>808</v>
      </c>
      <c r="W148" s="19"/>
      <c r="X148" s="20"/>
      <c r="Y148" s="20"/>
      <c r="Z148" s="20"/>
      <c r="AA148" s="20"/>
      <c r="AB148" s="20"/>
      <c r="AC148" s="20"/>
      <c r="AD148" s="20"/>
      <c r="AE148" s="20"/>
      <c r="AF148" s="20"/>
      <c r="AG148" s="20"/>
      <c r="AH148" s="19"/>
      <c r="AI148" s="19"/>
      <c r="AJ148" s="19"/>
      <c r="AK148" s="19"/>
      <c r="AL148" s="19"/>
      <c r="AM148" s="19"/>
      <c r="AN148" s="19"/>
      <c r="AO148" s="19"/>
      <c r="AP148" s="19"/>
      <c r="AQ148" s="19"/>
      <c r="AR148" s="19"/>
      <c r="AS148" s="19"/>
      <c r="AT148" s="19"/>
      <c r="AU148" s="19"/>
    </row>
    <row r="149" spans="1:47" x14ac:dyDescent="0.25">
      <c r="A149" s="20">
        <v>163</v>
      </c>
      <c r="B149" s="20">
        <v>22572</v>
      </c>
      <c r="C149" s="20" t="s">
        <v>809</v>
      </c>
      <c r="D149" s="20" t="s">
        <v>125</v>
      </c>
      <c r="E149" s="20"/>
      <c r="F149" s="20">
        <v>21</v>
      </c>
      <c r="G149" s="20" t="s">
        <v>289</v>
      </c>
      <c r="H149" s="20" t="s">
        <v>810</v>
      </c>
      <c r="I149" s="20">
        <v>1</v>
      </c>
      <c r="J149" s="75" t="s">
        <v>377</v>
      </c>
      <c r="K149" s="75"/>
      <c r="L149" s="75" t="s">
        <v>127</v>
      </c>
      <c r="M149" s="20"/>
      <c r="N149" s="20" t="s">
        <v>129</v>
      </c>
      <c r="O149" s="20" t="s">
        <v>811</v>
      </c>
      <c r="P149" s="20"/>
      <c r="Q149" s="20">
        <v>1</v>
      </c>
      <c r="R149" s="20" t="s">
        <v>130</v>
      </c>
      <c r="S149" s="20" t="s">
        <v>139</v>
      </c>
      <c r="T149" s="20" t="s">
        <v>812</v>
      </c>
      <c r="U149" s="66">
        <v>6018</v>
      </c>
      <c r="V149" s="20" t="s">
        <v>813</v>
      </c>
      <c r="W149" s="20"/>
      <c r="X149" s="20"/>
      <c r="Y149" s="20"/>
      <c r="Z149" s="20"/>
      <c r="AA149" s="20"/>
      <c r="AB149" s="20"/>
      <c r="AC149" s="20"/>
      <c r="AD149" s="20"/>
      <c r="AE149" s="20"/>
      <c r="AF149" s="20"/>
      <c r="AG149" s="20"/>
      <c r="AH149" s="19"/>
      <c r="AI149" s="19"/>
      <c r="AJ149" s="19"/>
      <c r="AK149" s="19"/>
      <c r="AL149" s="19"/>
      <c r="AM149" s="19"/>
      <c r="AN149" s="19"/>
      <c r="AO149" s="19"/>
      <c r="AP149" s="19"/>
      <c r="AQ149" s="19"/>
      <c r="AR149" s="19"/>
      <c r="AS149" s="19"/>
      <c r="AT149" s="19"/>
      <c r="AU149" s="19"/>
    </row>
    <row r="150" spans="1:47" x14ac:dyDescent="0.25">
      <c r="A150" s="20">
        <v>165</v>
      </c>
      <c r="B150" s="20">
        <v>8530</v>
      </c>
      <c r="C150" s="20" t="s">
        <v>814</v>
      </c>
      <c r="D150" s="20" t="s">
        <v>2453</v>
      </c>
      <c r="E150" s="20"/>
      <c r="F150" s="20">
        <v>30</v>
      </c>
      <c r="G150" s="20" t="s">
        <v>289</v>
      </c>
      <c r="H150" s="20"/>
      <c r="I150" s="20">
        <v>1</v>
      </c>
      <c r="J150" s="75" t="s">
        <v>114</v>
      </c>
      <c r="K150" s="75"/>
      <c r="L150" s="75" t="s">
        <v>127</v>
      </c>
      <c r="M150" s="20" t="s">
        <v>166</v>
      </c>
      <c r="N150" s="20" t="s">
        <v>161</v>
      </c>
      <c r="O150" s="20" t="s">
        <v>815</v>
      </c>
      <c r="P150" s="20"/>
      <c r="Q150" s="20">
        <v>1</v>
      </c>
      <c r="R150" s="20" t="s">
        <v>130</v>
      </c>
      <c r="S150" s="20" t="s">
        <v>139</v>
      </c>
      <c r="T150" s="20" t="s">
        <v>816</v>
      </c>
      <c r="U150" s="66">
        <v>5747</v>
      </c>
      <c r="V150" s="19" t="s">
        <v>817</v>
      </c>
      <c r="W150" s="20"/>
      <c r="X150" s="20"/>
      <c r="Y150" s="20"/>
      <c r="Z150" s="20"/>
      <c r="AA150" s="20"/>
      <c r="AB150" s="20"/>
      <c r="AC150" s="20"/>
      <c r="AD150" s="20"/>
      <c r="AE150" s="20"/>
      <c r="AF150" s="20"/>
      <c r="AG150" s="20"/>
      <c r="AH150" s="19"/>
      <c r="AI150" s="19"/>
      <c r="AJ150" s="19"/>
      <c r="AK150" s="19"/>
      <c r="AL150" s="19"/>
      <c r="AM150" s="19"/>
      <c r="AN150" s="19"/>
      <c r="AO150" s="19"/>
      <c r="AP150" s="19"/>
      <c r="AQ150" s="19"/>
      <c r="AR150" s="19"/>
      <c r="AS150" s="19"/>
      <c r="AT150" s="19"/>
      <c r="AU150" s="19"/>
    </row>
    <row r="151" spans="1:47" x14ac:dyDescent="0.25">
      <c r="A151" s="20">
        <v>164</v>
      </c>
      <c r="B151" s="20">
        <v>8510</v>
      </c>
      <c r="C151" s="20" t="s">
        <v>814</v>
      </c>
      <c r="D151" s="20" t="s">
        <v>3447</v>
      </c>
      <c r="E151" s="20"/>
      <c r="F151" s="20">
        <v>33</v>
      </c>
      <c r="G151" s="20" t="s">
        <v>289</v>
      </c>
      <c r="H151" s="20"/>
      <c r="I151" s="20">
        <v>1</v>
      </c>
      <c r="J151" s="75" t="s">
        <v>114</v>
      </c>
      <c r="K151" s="75"/>
      <c r="L151" s="75" t="s">
        <v>127</v>
      </c>
      <c r="M151" s="20" t="s">
        <v>166</v>
      </c>
      <c r="N151" s="20" t="s">
        <v>161</v>
      </c>
      <c r="O151" s="19" t="s">
        <v>818</v>
      </c>
      <c r="P151" s="19"/>
      <c r="Q151" s="20">
        <v>1</v>
      </c>
      <c r="R151" s="20" t="s">
        <v>130</v>
      </c>
      <c r="S151" s="20" t="s">
        <v>131</v>
      </c>
      <c r="T151" s="20" t="s">
        <v>819</v>
      </c>
      <c r="U151" s="66">
        <v>6091</v>
      </c>
      <c r="V151" s="19" t="s">
        <v>820</v>
      </c>
      <c r="W151" s="20"/>
      <c r="X151" s="20"/>
      <c r="Y151" s="20"/>
      <c r="Z151" s="20"/>
      <c r="AA151" s="20"/>
      <c r="AB151" s="20"/>
      <c r="AC151" s="20"/>
      <c r="AD151" s="20"/>
      <c r="AE151" s="20"/>
      <c r="AF151" s="20"/>
      <c r="AG151" s="20"/>
      <c r="AH151" s="19"/>
      <c r="AI151" s="19"/>
      <c r="AJ151" s="19"/>
      <c r="AK151" s="19"/>
      <c r="AL151" s="19"/>
      <c r="AM151" s="19"/>
      <c r="AN151" s="19"/>
      <c r="AO151" s="19"/>
      <c r="AP151" s="19"/>
      <c r="AQ151" s="19"/>
      <c r="AR151" s="19"/>
      <c r="AS151" s="19"/>
      <c r="AT151" s="19"/>
      <c r="AU151" s="19"/>
    </row>
    <row r="152" spans="1:47" x14ac:dyDescent="0.25">
      <c r="A152" s="20">
        <v>167</v>
      </c>
      <c r="B152" s="20">
        <v>11914</v>
      </c>
      <c r="C152" s="20" t="s">
        <v>821</v>
      </c>
      <c r="D152" s="20" t="s">
        <v>822</v>
      </c>
      <c r="E152" s="20"/>
      <c r="F152" s="20">
        <v>21</v>
      </c>
      <c r="G152" s="20" t="s">
        <v>289</v>
      </c>
      <c r="H152" s="20"/>
      <c r="I152" s="20">
        <v>1</v>
      </c>
      <c r="J152" s="75" t="s">
        <v>114</v>
      </c>
      <c r="K152" s="75"/>
      <c r="L152" s="75" t="s">
        <v>127</v>
      </c>
      <c r="M152" s="20" t="s">
        <v>166</v>
      </c>
      <c r="N152" s="20" t="s">
        <v>161</v>
      </c>
      <c r="O152" s="20" t="s">
        <v>3448</v>
      </c>
      <c r="P152" s="20" t="s">
        <v>120</v>
      </c>
      <c r="Q152" s="20">
        <v>1</v>
      </c>
      <c r="R152" s="20" t="s">
        <v>121</v>
      </c>
      <c r="S152" s="20" t="s">
        <v>139</v>
      </c>
      <c r="T152" s="20" t="s">
        <v>823</v>
      </c>
      <c r="U152" s="66">
        <v>6102</v>
      </c>
      <c r="V152" s="20" t="s">
        <v>824</v>
      </c>
      <c r="W152" s="20"/>
      <c r="X152" s="20"/>
      <c r="Y152" s="20"/>
      <c r="Z152" s="20"/>
      <c r="AA152" s="20"/>
      <c r="AB152" s="20"/>
      <c r="AC152" s="20"/>
      <c r="AD152" s="20"/>
      <c r="AE152" s="20"/>
      <c r="AF152" s="20"/>
      <c r="AG152" s="20"/>
      <c r="AH152" s="19"/>
      <c r="AI152" s="19"/>
      <c r="AJ152" s="19"/>
      <c r="AK152" s="19"/>
      <c r="AL152" s="19"/>
      <c r="AM152" s="19"/>
      <c r="AN152" s="19"/>
      <c r="AO152" s="19"/>
      <c r="AP152" s="19"/>
      <c r="AQ152" s="19"/>
      <c r="AR152" s="19"/>
      <c r="AS152" s="19"/>
      <c r="AT152" s="19"/>
      <c r="AU152" s="19"/>
    </row>
    <row r="153" spans="1:47" x14ac:dyDescent="0.25">
      <c r="A153" s="20">
        <v>168</v>
      </c>
      <c r="B153" s="20">
        <v>201678</v>
      </c>
      <c r="C153" s="20" t="s">
        <v>825</v>
      </c>
      <c r="D153" s="20" t="s">
        <v>826</v>
      </c>
      <c r="E153" s="20"/>
      <c r="F153" s="20">
        <v>21</v>
      </c>
      <c r="G153" s="20" t="s">
        <v>777</v>
      </c>
      <c r="H153" s="20"/>
      <c r="I153" s="20">
        <v>3</v>
      </c>
      <c r="J153" s="75" t="s">
        <v>114</v>
      </c>
      <c r="K153" s="75"/>
      <c r="L153" s="75" t="s">
        <v>127</v>
      </c>
      <c r="M153" s="20" t="s">
        <v>3449</v>
      </c>
      <c r="N153" s="20" t="s">
        <v>129</v>
      </c>
      <c r="O153" s="20"/>
      <c r="P153" s="20"/>
      <c r="Q153" s="20">
        <v>1</v>
      </c>
      <c r="R153" s="20" t="s">
        <v>130</v>
      </c>
      <c r="S153" s="20" t="s">
        <v>139</v>
      </c>
      <c r="T153" s="20" t="s">
        <v>3450</v>
      </c>
      <c r="U153" s="66">
        <v>6333</v>
      </c>
      <c r="V153" s="20" t="s">
        <v>827</v>
      </c>
      <c r="W153" s="20"/>
      <c r="X153" s="20"/>
      <c r="Y153" s="20"/>
      <c r="Z153" s="20"/>
      <c r="AA153" s="20"/>
      <c r="AB153" s="20"/>
      <c r="AC153" s="20"/>
      <c r="AD153" s="20"/>
      <c r="AE153" s="20"/>
      <c r="AF153" s="20"/>
      <c r="AG153" s="20"/>
      <c r="AH153" s="19"/>
      <c r="AI153" s="19"/>
      <c r="AJ153" s="19"/>
      <c r="AK153" s="19"/>
      <c r="AL153" s="19"/>
      <c r="AM153" s="19"/>
      <c r="AN153" s="19"/>
      <c r="AO153" s="19"/>
      <c r="AP153" s="19"/>
      <c r="AQ153" s="19"/>
      <c r="AR153" s="19"/>
      <c r="AS153" s="19"/>
      <c r="AT153" s="19"/>
      <c r="AU153" s="19"/>
    </row>
    <row r="154" spans="1:47" x14ac:dyDescent="0.25">
      <c r="A154" s="20">
        <v>169</v>
      </c>
      <c r="B154" s="20">
        <v>42724</v>
      </c>
      <c r="C154" s="20" t="s">
        <v>828</v>
      </c>
      <c r="D154" s="20" t="s">
        <v>636</v>
      </c>
      <c r="E154" s="20"/>
      <c r="F154" s="20">
        <v>19</v>
      </c>
      <c r="G154" s="20" t="s">
        <v>289</v>
      </c>
      <c r="H154" s="20"/>
      <c r="I154" s="20">
        <v>1</v>
      </c>
      <c r="J154" s="75" t="s">
        <v>114</v>
      </c>
      <c r="K154" s="75"/>
      <c r="L154" s="75" t="s">
        <v>127</v>
      </c>
      <c r="M154" s="19" t="s">
        <v>829</v>
      </c>
      <c r="N154" s="20" t="s">
        <v>120</v>
      </c>
      <c r="O154" s="20"/>
      <c r="P154" s="20"/>
      <c r="Q154" s="20">
        <v>1</v>
      </c>
      <c r="R154" s="20" t="s">
        <v>130</v>
      </c>
      <c r="S154" s="20" t="s">
        <v>139</v>
      </c>
      <c r="T154" s="20" t="s">
        <v>830</v>
      </c>
      <c r="U154" s="66">
        <v>6675</v>
      </c>
      <c r="V154" s="19" t="s">
        <v>831</v>
      </c>
      <c r="W154" s="20"/>
      <c r="X154" s="20"/>
      <c r="Y154" s="20"/>
      <c r="Z154" s="20"/>
      <c r="AA154" s="20"/>
      <c r="AB154" s="20"/>
      <c r="AC154" s="20"/>
      <c r="AD154" s="20"/>
      <c r="AE154" s="20"/>
      <c r="AF154" s="20"/>
      <c r="AG154" s="20"/>
      <c r="AH154" s="19"/>
      <c r="AI154" s="19"/>
      <c r="AJ154" s="19"/>
      <c r="AK154" s="19"/>
      <c r="AL154" s="19"/>
      <c r="AM154" s="19"/>
      <c r="AN154" s="19"/>
      <c r="AO154" s="19"/>
      <c r="AP154" s="19"/>
      <c r="AQ154" s="19"/>
      <c r="AR154" s="19"/>
      <c r="AS154" s="19"/>
      <c r="AT154" s="19"/>
      <c r="AU154" s="19"/>
    </row>
    <row r="155" spans="1:47" x14ac:dyDescent="0.25">
      <c r="A155" s="20">
        <v>171</v>
      </c>
      <c r="B155" s="20">
        <v>31176</v>
      </c>
      <c r="C155" s="20" t="s">
        <v>832</v>
      </c>
      <c r="D155" s="20" t="s">
        <v>833</v>
      </c>
      <c r="E155" s="20"/>
      <c r="F155" s="20">
        <v>31</v>
      </c>
      <c r="G155" s="20" t="s">
        <v>800</v>
      </c>
      <c r="H155" s="20"/>
      <c r="I155" s="20">
        <v>1</v>
      </c>
      <c r="J155" s="75" t="s">
        <v>114</v>
      </c>
      <c r="K155" s="75"/>
      <c r="L155" s="75" t="s">
        <v>127</v>
      </c>
      <c r="M155" s="20" t="s">
        <v>3451</v>
      </c>
      <c r="N155" s="20" t="s">
        <v>129</v>
      </c>
      <c r="O155" s="20"/>
      <c r="P155" s="20"/>
      <c r="Q155" s="20">
        <v>1</v>
      </c>
      <c r="R155" s="20" t="s">
        <v>121</v>
      </c>
      <c r="S155" s="20" t="s">
        <v>139</v>
      </c>
      <c r="T155" s="20" t="s">
        <v>3452</v>
      </c>
      <c r="U155" s="66">
        <v>6661</v>
      </c>
      <c r="V155" s="20" t="s">
        <v>834</v>
      </c>
      <c r="W155" s="20"/>
      <c r="X155" s="20"/>
      <c r="Y155" s="20"/>
      <c r="Z155" s="20"/>
      <c r="AA155" s="20"/>
      <c r="AB155" s="20"/>
      <c r="AC155" s="20"/>
      <c r="AD155" s="20"/>
      <c r="AE155" s="20"/>
      <c r="AF155" s="20"/>
      <c r="AG155" s="20"/>
      <c r="AH155" s="19"/>
      <c r="AI155" s="19"/>
      <c r="AJ155" s="19"/>
      <c r="AK155" s="19"/>
      <c r="AL155" s="19"/>
      <c r="AM155" s="19"/>
      <c r="AN155" s="19"/>
      <c r="AO155" s="19"/>
      <c r="AP155" s="19"/>
      <c r="AQ155" s="19"/>
      <c r="AR155" s="19"/>
      <c r="AS155" s="19"/>
      <c r="AT155" s="19"/>
      <c r="AU155" s="19"/>
    </row>
    <row r="156" spans="1:47" x14ac:dyDescent="0.25">
      <c r="A156" s="20">
        <v>170</v>
      </c>
      <c r="B156" s="20" t="s">
        <v>835</v>
      </c>
      <c r="C156" s="20" t="s">
        <v>832</v>
      </c>
      <c r="D156" s="20" t="s">
        <v>836</v>
      </c>
      <c r="E156" s="20"/>
      <c r="F156" s="20">
        <v>34</v>
      </c>
      <c r="G156" s="20" t="s">
        <v>289</v>
      </c>
      <c r="H156" s="20"/>
      <c r="I156" s="20">
        <v>3</v>
      </c>
      <c r="J156" s="75" t="s">
        <v>114</v>
      </c>
      <c r="K156" s="75"/>
      <c r="L156" s="75" t="s">
        <v>127</v>
      </c>
      <c r="M156" s="20" t="s">
        <v>837</v>
      </c>
      <c r="N156" s="20" t="s">
        <v>505</v>
      </c>
      <c r="O156" s="20"/>
      <c r="P156" s="20"/>
      <c r="Q156" s="20">
        <v>1</v>
      </c>
      <c r="R156" s="20" t="s">
        <v>130</v>
      </c>
      <c r="S156" s="20" t="s">
        <v>139</v>
      </c>
      <c r="T156" s="20" t="s">
        <v>3453</v>
      </c>
      <c r="U156" s="66">
        <v>6655</v>
      </c>
      <c r="V156" s="20" t="s">
        <v>838</v>
      </c>
      <c r="W156" s="20"/>
      <c r="X156" s="20"/>
      <c r="Y156" s="20"/>
      <c r="Z156" s="20"/>
      <c r="AA156" s="20"/>
      <c r="AB156" s="20"/>
      <c r="AC156" s="20"/>
      <c r="AD156" s="20"/>
      <c r="AE156" s="20"/>
      <c r="AF156" s="20"/>
      <c r="AG156" s="20"/>
      <c r="AH156" s="19"/>
      <c r="AI156" s="19"/>
      <c r="AJ156" s="19"/>
      <c r="AK156" s="19"/>
      <c r="AL156" s="19"/>
      <c r="AM156" s="19"/>
      <c r="AN156" s="19"/>
      <c r="AO156" s="19"/>
      <c r="AP156" s="19"/>
      <c r="AQ156" s="19"/>
      <c r="AR156" s="19"/>
      <c r="AS156" s="19"/>
      <c r="AT156" s="19"/>
      <c r="AU156" s="19"/>
    </row>
    <row r="157" spans="1:47" x14ac:dyDescent="0.25">
      <c r="A157" s="20">
        <v>172</v>
      </c>
      <c r="B157" s="20">
        <v>265959</v>
      </c>
      <c r="C157" s="20" t="s">
        <v>839</v>
      </c>
      <c r="D157" s="20" t="s">
        <v>791</v>
      </c>
      <c r="E157" s="20"/>
      <c r="F157" s="20">
        <v>26</v>
      </c>
      <c r="G157" s="20" t="s">
        <v>777</v>
      </c>
      <c r="H157" s="20"/>
      <c r="I157" s="20">
        <v>1</v>
      </c>
      <c r="J157" s="75" t="s">
        <v>114</v>
      </c>
      <c r="K157" s="75"/>
      <c r="L157" s="75" t="s">
        <v>127</v>
      </c>
      <c r="M157" s="20" t="s">
        <v>318</v>
      </c>
      <c r="N157" s="20" t="s">
        <v>129</v>
      </c>
      <c r="O157" s="20" t="s">
        <v>435</v>
      </c>
      <c r="P157" s="20"/>
      <c r="Q157" s="20">
        <v>1</v>
      </c>
      <c r="R157" s="20" t="s">
        <v>121</v>
      </c>
      <c r="S157" s="20" t="s">
        <v>225</v>
      </c>
      <c r="T157" s="20" t="s">
        <v>840</v>
      </c>
      <c r="U157" s="66">
        <v>6332</v>
      </c>
      <c r="V157" s="20" t="s">
        <v>841</v>
      </c>
      <c r="W157" s="20"/>
      <c r="X157" s="20"/>
      <c r="Y157" s="20"/>
      <c r="Z157" s="20"/>
      <c r="AA157" s="20"/>
      <c r="AB157" s="20"/>
      <c r="AC157" s="20"/>
      <c r="AD157" s="20"/>
      <c r="AE157" s="20"/>
      <c r="AF157" s="20"/>
      <c r="AG157" s="20"/>
      <c r="AH157" s="19"/>
      <c r="AI157" s="19"/>
      <c r="AJ157" s="19"/>
      <c r="AK157" s="19"/>
      <c r="AL157" s="19"/>
      <c r="AM157" s="19"/>
      <c r="AN157" s="19"/>
      <c r="AO157" s="19"/>
      <c r="AP157" s="19"/>
      <c r="AQ157" s="19"/>
      <c r="AR157" s="19"/>
      <c r="AS157" s="19"/>
      <c r="AT157" s="19"/>
      <c r="AU157" s="19"/>
    </row>
    <row r="158" spans="1:47" x14ac:dyDescent="0.25">
      <c r="A158" s="20">
        <v>367</v>
      </c>
      <c r="B158" s="20">
        <v>18878</v>
      </c>
      <c r="C158" s="20" t="s">
        <v>839</v>
      </c>
      <c r="D158" s="20" t="s">
        <v>842</v>
      </c>
      <c r="E158" s="20"/>
      <c r="F158" s="20">
        <v>25</v>
      </c>
      <c r="G158" s="20" t="s">
        <v>363</v>
      </c>
      <c r="H158" s="19"/>
      <c r="I158" s="20" t="s">
        <v>330</v>
      </c>
      <c r="J158" s="75" t="s">
        <v>114</v>
      </c>
      <c r="K158" s="75"/>
      <c r="L158" s="75" t="s">
        <v>127</v>
      </c>
      <c r="M158" s="20" t="s">
        <v>364</v>
      </c>
      <c r="N158" s="20" t="s">
        <v>843</v>
      </c>
      <c r="O158" s="20" t="s">
        <v>366</v>
      </c>
      <c r="P158" s="20" t="s">
        <v>161</v>
      </c>
      <c r="Q158" s="20">
        <v>1</v>
      </c>
      <c r="R158" s="20" t="s">
        <v>195</v>
      </c>
      <c r="S158" s="20" t="s">
        <v>139</v>
      </c>
      <c r="T158" s="20" t="s">
        <v>844</v>
      </c>
      <c r="U158" s="66">
        <v>6818</v>
      </c>
      <c r="V158" s="20" t="s">
        <v>845</v>
      </c>
      <c r="W158" s="20"/>
      <c r="X158" s="20"/>
      <c r="Y158" s="20"/>
      <c r="Z158" s="20"/>
      <c r="AA158" s="20"/>
      <c r="AB158" s="20"/>
      <c r="AC158" s="20"/>
      <c r="AD158" s="20"/>
      <c r="AE158" s="20"/>
      <c r="AF158" s="20"/>
      <c r="AG158" s="20"/>
      <c r="AH158" s="19"/>
      <c r="AI158" s="19"/>
      <c r="AJ158" s="19"/>
      <c r="AK158" s="19"/>
      <c r="AL158" s="19"/>
      <c r="AM158" s="19"/>
      <c r="AN158" s="19"/>
      <c r="AO158" s="19"/>
      <c r="AP158" s="19"/>
      <c r="AQ158" s="19"/>
      <c r="AR158" s="19"/>
      <c r="AS158" s="19"/>
      <c r="AT158" s="19"/>
      <c r="AU158" s="19"/>
    </row>
    <row r="159" spans="1:47" x14ac:dyDescent="0.25">
      <c r="A159" s="20">
        <v>173</v>
      </c>
      <c r="B159" s="20">
        <v>40203</v>
      </c>
      <c r="C159" s="20" t="s">
        <v>846</v>
      </c>
      <c r="D159" s="20" t="s">
        <v>847</v>
      </c>
      <c r="E159" s="20"/>
      <c r="F159" s="20">
        <v>33</v>
      </c>
      <c r="G159" s="20" t="s">
        <v>742</v>
      </c>
      <c r="H159" s="19"/>
      <c r="I159" s="20" t="s">
        <v>201</v>
      </c>
      <c r="J159" s="75" t="s">
        <v>114</v>
      </c>
      <c r="K159" s="75"/>
      <c r="L159" s="75" t="s">
        <v>127</v>
      </c>
      <c r="M159" s="86" t="s">
        <v>848</v>
      </c>
      <c r="N159" s="19"/>
      <c r="O159" s="19"/>
      <c r="P159" s="19"/>
      <c r="Q159" s="20">
        <v>1</v>
      </c>
      <c r="R159" s="20" t="s">
        <v>121</v>
      </c>
      <c r="S159" s="20" t="s">
        <v>139</v>
      </c>
      <c r="T159" s="19" t="s">
        <v>849</v>
      </c>
      <c r="U159" s="66">
        <v>6268</v>
      </c>
      <c r="V159" s="19" t="s">
        <v>850</v>
      </c>
      <c r="W159" s="20"/>
      <c r="X159" s="20"/>
      <c r="Y159" s="20"/>
      <c r="Z159" s="20"/>
      <c r="AA159" s="20"/>
      <c r="AB159" s="20"/>
      <c r="AC159" s="20"/>
      <c r="AD159" s="20"/>
      <c r="AE159" s="20"/>
      <c r="AF159" s="20"/>
      <c r="AG159" s="20"/>
      <c r="AH159" s="19"/>
      <c r="AI159" s="19"/>
      <c r="AJ159" s="19"/>
      <c r="AK159" s="19"/>
      <c r="AL159" s="19"/>
      <c r="AM159" s="19"/>
      <c r="AN159" s="19"/>
      <c r="AO159" s="19"/>
      <c r="AP159" s="19"/>
      <c r="AQ159" s="19"/>
      <c r="AR159" s="19"/>
      <c r="AS159" s="19"/>
      <c r="AT159" s="19"/>
      <c r="AU159" s="19"/>
    </row>
    <row r="160" spans="1:47" x14ac:dyDescent="0.25">
      <c r="A160" s="20">
        <v>174</v>
      </c>
      <c r="B160" s="20">
        <v>23843</v>
      </c>
      <c r="C160" s="20" t="s">
        <v>851</v>
      </c>
      <c r="D160" s="20" t="s">
        <v>852</v>
      </c>
      <c r="E160" s="20"/>
      <c r="F160" s="20">
        <v>22</v>
      </c>
      <c r="G160" s="20" t="s">
        <v>289</v>
      </c>
      <c r="H160" s="20"/>
      <c r="I160" s="20">
        <v>1</v>
      </c>
      <c r="J160" s="75" t="s">
        <v>114</v>
      </c>
      <c r="K160" s="75"/>
      <c r="L160" s="75" t="s">
        <v>127</v>
      </c>
      <c r="M160" s="20" t="s">
        <v>3454</v>
      </c>
      <c r="N160" s="20" t="s">
        <v>853</v>
      </c>
      <c r="O160" s="20"/>
      <c r="P160" s="20"/>
      <c r="Q160" s="20">
        <v>1</v>
      </c>
      <c r="R160" s="20" t="s">
        <v>121</v>
      </c>
      <c r="S160" s="20" t="s">
        <v>252</v>
      </c>
      <c r="T160" s="20" t="s">
        <v>854</v>
      </c>
      <c r="U160" s="66">
        <v>6860</v>
      </c>
      <c r="V160" s="19" t="s">
        <v>855</v>
      </c>
      <c r="W160" s="20"/>
      <c r="X160" s="20"/>
      <c r="Y160" s="20"/>
      <c r="Z160" s="20"/>
      <c r="AA160" s="20"/>
      <c r="AB160" s="20"/>
      <c r="AC160" s="20"/>
      <c r="AD160" s="20"/>
      <c r="AE160" s="20"/>
      <c r="AF160" s="20"/>
      <c r="AG160" s="20"/>
      <c r="AH160" s="19"/>
      <c r="AI160" s="19"/>
      <c r="AJ160" s="19"/>
      <c r="AK160" s="19"/>
      <c r="AL160" s="19"/>
      <c r="AM160" s="19"/>
      <c r="AN160" s="19"/>
      <c r="AO160" s="19"/>
      <c r="AP160" s="19"/>
      <c r="AQ160" s="19"/>
      <c r="AR160" s="19"/>
      <c r="AS160" s="19"/>
      <c r="AT160" s="19"/>
      <c r="AU160" s="19"/>
    </row>
    <row r="161" spans="1:47" x14ac:dyDescent="0.25">
      <c r="A161" s="20">
        <v>175</v>
      </c>
      <c r="B161" s="20">
        <v>41426</v>
      </c>
      <c r="C161" s="20" t="s">
        <v>856</v>
      </c>
      <c r="D161" s="20" t="s">
        <v>466</v>
      </c>
      <c r="E161" s="20"/>
      <c r="F161" s="20">
        <v>21</v>
      </c>
      <c r="G161" s="20" t="s">
        <v>742</v>
      </c>
      <c r="H161" s="19"/>
      <c r="I161" s="20" t="s">
        <v>201</v>
      </c>
      <c r="J161" s="75" t="s">
        <v>114</v>
      </c>
      <c r="K161" s="75" t="s">
        <v>115</v>
      </c>
      <c r="L161" s="75" t="s">
        <v>127</v>
      </c>
      <c r="M161" s="86" t="s">
        <v>857</v>
      </c>
      <c r="N161" s="20" t="s">
        <v>118</v>
      </c>
      <c r="O161" s="19" t="s">
        <v>858</v>
      </c>
      <c r="P161" s="19"/>
      <c r="Q161" s="20">
        <v>1</v>
      </c>
      <c r="R161" s="20" t="s">
        <v>195</v>
      </c>
      <c r="S161" s="20" t="s">
        <v>139</v>
      </c>
      <c r="T161" s="19" t="s">
        <v>859</v>
      </c>
      <c r="U161" s="66">
        <v>6661</v>
      </c>
      <c r="V161" s="19" t="s">
        <v>860</v>
      </c>
      <c r="W161" s="20"/>
      <c r="X161" s="20"/>
      <c r="Y161" s="20"/>
      <c r="Z161" s="20"/>
      <c r="AA161" s="20"/>
      <c r="AB161" s="20"/>
      <c r="AC161" s="20"/>
      <c r="AD161" s="20"/>
      <c r="AE161" s="20"/>
      <c r="AF161" s="20"/>
      <c r="AG161" s="20"/>
      <c r="AH161" s="19"/>
      <c r="AI161" s="19"/>
      <c r="AJ161" s="19"/>
      <c r="AK161" s="19"/>
      <c r="AL161" s="19"/>
      <c r="AM161" s="19"/>
      <c r="AN161" s="19"/>
      <c r="AO161" s="19"/>
      <c r="AP161" s="19"/>
      <c r="AQ161" s="19"/>
      <c r="AR161" s="19"/>
      <c r="AS161" s="19"/>
      <c r="AT161" s="19"/>
      <c r="AU161" s="19"/>
    </row>
    <row r="162" spans="1:47" x14ac:dyDescent="0.25">
      <c r="A162" s="20">
        <v>372</v>
      </c>
      <c r="B162" s="20">
        <v>24680</v>
      </c>
      <c r="C162" s="20" t="s">
        <v>861</v>
      </c>
      <c r="D162" s="20" t="s">
        <v>862</v>
      </c>
      <c r="E162" s="20"/>
      <c r="F162" s="20">
        <v>28</v>
      </c>
      <c r="G162" s="20" t="s">
        <v>329</v>
      </c>
      <c r="H162" s="20"/>
      <c r="I162" s="20" t="s">
        <v>330</v>
      </c>
      <c r="J162" s="75" t="s">
        <v>331</v>
      </c>
      <c r="K162" s="75"/>
      <c r="L162" s="75" t="s">
        <v>127</v>
      </c>
      <c r="M162" s="20" t="s">
        <v>166</v>
      </c>
      <c r="N162" s="20" t="s">
        <v>161</v>
      </c>
      <c r="O162" s="20" t="s">
        <v>332</v>
      </c>
      <c r="P162" s="75" t="s">
        <v>863</v>
      </c>
      <c r="Q162" s="20">
        <v>1</v>
      </c>
      <c r="R162" s="20" t="s">
        <v>130</v>
      </c>
      <c r="S162" s="20" t="s">
        <v>139</v>
      </c>
      <c r="T162" s="20" t="s">
        <v>864</v>
      </c>
      <c r="U162" s="66">
        <v>6537</v>
      </c>
      <c r="V162" s="20" t="s">
        <v>865</v>
      </c>
      <c r="W162" s="20"/>
      <c r="X162" s="20"/>
      <c r="Y162" s="20"/>
      <c r="Z162" s="20"/>
      <c r="AA162" s="20"/>
      <c r="AB162" s="20"/>
      <c r="AC162" s="20"/>
      <c r="AD162" s="20"/>
      <c r="AE162" s="20"/>
      <c r="AF162" s="20"/>
      <c r="AG162" s="20"/>
      <c r="AH162" s="19"/>
      <c r="AI162" s="19"/>
      <c r="AJ162" s="19"/>
      <c r="AK162" s="19"/>
      <c r="AL162" s="19"/>
      <c r="AM162" s="19"/>
      <c r="AN162" s="19"/>
      <c r="AO162" s="19"/>
      <c r="AP162" s="19"/>
      <c r="AQ162" s="19"/>
      <c r="AR162" s="19"/>
      <c r="AS162" s="19"/>
      <c r="AT162" s="19"/>
      <c r="AU162" s="19"/>
    </row>
    <row r="163" spans="1:47" x14ac:dyDescent="0.25">
      <c r="A163" s="20">
        <v>176</v>
      </c>
      <c r="B163" s="20">
        <v>10632</v>
      </c>
      <c r="C163" s="20" t="s">
        <v>861</v>
      </c>
      <c r="D163" s="20" t="s">
        <v>3455</v>
      </c>
      <c r="E163" s="20"/>
      <c r="F163" s="20">
        <v>24</v>
      </c>
      <c r="G163" s="20" t="s">
        <v>289</v>
      </c>
      <c r="H163" s="20"/>
      <c r="I163" s="20">
        <v>1</v>
      </c>
      <c r="J163" s="75" t="s">
        <v>377</v>
      </c>
      <c r="K163" s="75"/>
      <c r="L163" s="75" t="s">
        <v>127</v>
      </c>
      <c r="M163" s="20" t="s">
        <v>318</v>
      </c>
      <c r="N163" s="20" t="s">
        <v>866</v>
      </c>
      <c r="O163" s="20"/>
      <c r="P163" s="20"/>
      <c r="Q163" s="20">
        <v>1</v>
      </c>
      <c r="R163" s="20" t="s">
        <v>130</v>
      </c>
      <c r="S163" s="20" t="s">
        <v>139</v>
      </c>
      <c r="T163" s="20" t="s">
        <v>867</v>
      </c>
      <c r="U163" s="66">
        <v>6323</v>
      </c>
      <c r="V163" s="20" t="s">
        <v>868</v>
      </c>
      <c r="W163" s="20"/>
      <c r="X163" s="20"/>
      <c r="Y163" s="20"/>
      <c r="Z163" s="20"/>
      <c r="AA163" s="20"/>
      <c r="AB163" s="20"/>
      <c r="AC163" s="20"/>
      <c r="AD163" s="20"/>
      <c r="AE163" s="20"/>
      <c r="AF163" s="20"/>
      <c r="AG163" s="20"/>
      <c r="AH163" s="19"/>
      <c r="AI163" s="19"/>
      <c r="AJ163" s="19"/>
      <c r="AK163" s="19"/>
      <c r="AL163" s="19"/>
      <c r="AM163" s="19"/>
      <c r="AN163" s="19"/>
      <c r="AO163" s="19"/>
      <c r="AP163" s="19"/>
      <c r="AQ163" s="19"/>
      <c r="AR163" s="19"/>
      <c r="AS163" s="19"/>
      <c r="AT163" s="19"/>
      <c r="AU163" s="19"/>
    </row>
    <row r="164" spans="1:47" x14ac:dyDescent="0.25">
      <c r="A164" s="20">
        <v>180</v>
      </c>
      <c r="B164" s="20">
        <v>3400</v>
      </c>
      <c r="C164" s="20" t="s">
        <v>869</v>
      </c>
      <c r="D164" s="20" t="s">
        <v>164</v>
      </c>
      <c r="E164" s="20"/>
      <c r="F164" s="20">
        <v>23</v>
      </c>
      <c r="G164" s="20" t="s">
        <v>289</v>
      </c>
      <c r="H164" s="20"/>
      <c r="I164" s="20">
        <v>1</v>
      </c>
      <c r="J164" s="75" t="s">
        <v>114</v>
      </c>
      <c r="K164" s="75"/>
      <c r="L164" s="75" t="s">
        <v>127</v>
      </c>
      <c r="M164" s="19" t="s">
        <v>870</v>
      </c>
      <c r="N164" s="20" t="s">
        <v>505</v>
      </c>
      <c r="O164" s="20"/>
      <c r="P164" s="20"/>
      <c r="Q164" s="20">
        <v>1</v>
      </c>
      <c r="R164" s="20" t="s">
        <v>130</v>
      </c>
      <c r="S164" s="20" t="s">
        <v>225</v>
      </c>
      <c r="T164" s="20" t="s">
        <v>871</v>
      </c>
      <c r="U164" s="87">
        <v>6069</v>
      </c>
      <c r="V164" s="19" t="s">
        <v>872</v>
      </c>
      <c r="W164" s="20"/>
      <c r="X164" s="20"/>
      <c r="Y164" s="20"/>
      <c r="Z164" s="20"/>
      <c r="AA164" s="20"/>
      <c r="AB164" s="20"/>
      <c r="AC164" s="20"/>
      <c r="AD164" s="20"/>
      <c r="AE164" s="20"/>
      <c r="AF164" s="20"/>
      <c r="AG164" s="20"/>
      <c r="AH164" s="19"/>
      <c r="AI164" s="19"/>
      <c r="AJ164" s="19"/>
      <c r="AK164" s="19"/>
      <c r="AL164" s="19"/>
      <c r="AM164" s="19"/>
      <c r="AN164" s="19"/>
      <c r="AO164" s="19"/>
      <c r="AP164" s="19"/>
      <c r="AQ164" s="19"/>
      <c r="AR164" s="19"/>
      <c r="AS164" s="19"/>
      <c r="AT164" s="19"/>
      <c r="AU164" s="19"/>
    </row>
    <row r="165" spans="1:47" x14ac:dyDescent="0.25">
      <c r="A165" s="20">
        <v>177</v>
      </c>
      <c r="B165" s="20">
        <v>41450</v>
      </c>
      <c r="C165" s="20" t="s">
        <v>869</v>
      </c>
      <c r="D165" s="20" t="s">
        <v>873</v>
      </c>
      <c r="E165" s="20"/>
      <c r="F165" s="20">
        <v>21</v>
      </c>
      <c r="G165" s="20" t="s">
        <v>289</v>
      </c>
      <c r="H165" s="20"/>
      <c r="I165" s="20">
        <v>1</v>
      </c>
      <c r="J165" s="75" t="s">
        <v>114</v>
      </c>
      <c r="K165" s="75"/>
      <c r="L165" s="75" t="s">
        <v>127</v>
      </c>
      <c r="M165" s="20"/>
      <c r="N165" s="20" t="s">
        <v>874</v>
      </c>
      <c r="O165" s="20"/>
      <c r="P165" s="20"/>
      <c r="Q165" s="20">
        <v>1</v>
      </c>
      <c r="R165" s="20" t="s">
        <v>130</v>
      </c>
      <c r="S165" s="20" t="s">
        <v>131</v>
      </c>
      <c r="T165" s="20" t="s">
        <v>875</v>
      </c>
      <c r="U165" s="66">
        <v>6801</v>
      </c>
      <c r="V165" s="20" t="s">
        <v>876</v>
      </c>
      <c r="W165" s="20"/>
      <c r="X165" s="20"/>
      <c r="Y165" s="20"/>
      <c r="Z165" s="20"/>
      <c r="AA165" s="20"/>
      <c r="AB165" s="20"/>
      <c r="AC165" s="20"/>
      <c r="AD165" s="20"/>
      <c r="AE165" s="20"/>
      <c r="AF165" s="20"/>
      <c r="AG165" s="20"/>
      <c r="AH165" s="19"/>
      <c r="AI165" s="19"/>
      <c r="AJ165" s="19"/>
      <c r="AK165" s="19"/>
      <c r="AL165" s="19"/>
      <c r="AM165" s="19"/>
      <c r="AN165" s="19"/>
      <c r="AO165" s="19"/>
      <c r="AP165" s="19"/>
      <c r="AQ165" s="19"/>
      <c r="AR165" s="19"/>
      <c r="AS165" s="19"/>
      <c r="AT165" s="19"/>
      <c r="AU165" s="19"/>
    </row>
    <row r="166" spans="1:47" x14ac:dyDescent="0.25">
      <c r="A166" s="20">
        <v>179</v>
      </c>
      <c r="B166" s="20">
        <v>33050</v>
      </c>
      <c r="C166" s="20" t="s">
        <v>869</v>
      </c>
      <c r="D166" s="20" t="s">
        <v>3456</v>
      </c>
      <c r="E166" s="20"/>
      <c r="F166" s="20">
        <v>34</v>
      </c>
      <c r="G166" s="20" t="s">
        <v>289</v>
      </c>
      <c r="H166" s="20"/>
      <c r="I166" s="20">
        <v>1</v>
      </c>
      <c r="J166" s="75" t="s">
        <v>114</v>
      </c>
      <c r="K166" s="75"/>
      <c r="L166" s="75" t="s">
        <v>127</v>
      </c>
      <c r="M166" s="20" t="s">
        <v>166</v>
      </c>
      <c r="N166" s="20" t="s">
        <v>161</v>
      </c>
      <c r="O166" s="19" t="s">
        <v>787</v>
      </c>
      <c r="P166" s="19"/>
      <c r="Q166" s="20">
        <v>1</v>
      </c>
      <c r="R166" s="20" t="s">
        <v>130</v>
      </c>
      <c r="S166" s="20" t="s">
        <v>139</v>
      </c>
      <c r="T166" s="20" t="s">
        <v>877</v>
      </c>
      <c r="U166" s="66">
        <v>6167</v>
      </c>
      <c r="V166" s="20" t="s">
        <v>878</v>
      </c>
      <c r="W166" s="20"/>
      <c r="X166" s="20"/>
      <c r="Y166" s="20"/>
      <c r="Z166" s="20"/>
      <c r="AA166" s="20"/>
      <c r="AB166" s="20"/>
      <c r="AC166" s="20"/>
      <c r="AD166" s="20"/>
      <c r="AE166" s="20"/>
      <c r="AF166" s="20"/>
      <c r="AG166" s="20"/>
      <c r="AH166" s="19"/>
      <c r="AI166" s="19"/>
      <c r="AJ166" s="19"/>
      <c r="AK166" s="19"/>
      <c r="AL166" s="19"/>
      <c r="AM166" s="19"/>
      <c r="AN166" s="19"/>
      <c r="AO166" s="19"/>
      <c r="AP166" s="19"/>
      <c r="AQ166" s="19"/>
      <c r="AR166" s="19"/>
      <c r="AS166" s="19"/>
      <c r="AT166" s="19"/>
      <c r="AU166" s="19"/>
    </row>
    <row r="167" spans="1:47" x14ac:dyDescent="0.25">
      <c r="A167" s="20">
        <v>181</v>
      </c>
      <c r="B167" s="20">
        <v>15631</v>
      </c>
      <c r="C167" s="20" t="s">
        <v>879</v>
      </c>
      <c r="D167" s="20" t="s">
        <v>621</v>
      </c>
      <c r="E167" s="20"/>
      <c r="F167" s="20">
        <v>40</v>
      </c>
      <c r="G167" s="20" t="s">
        <v>112</v>
      </c>
      <c r="H167" s="19"/>
      <c r="I167" s="20" t="s">
        <v>113</v>
      </c>
      <c r="J167" s="75" t="s">
        <v>114</v>
      </c>
      <c r="K167" s="75"/>
      <c r="L167" s="75" t="s">
        <v>701</v>
      </c>
      <c r="M167" s="20" t="s">
        <v>880</v>
      </c>
      <c r="N167" s="20"/>
      <c r="O167" s="19"/>
      <c r="P167" s="19"/>
      <c r="Q167" s="20">
        <v>1</v>
      </c>
      <c r="R167" s="20" t="s">
        <v>195</v>
      </c>
      <c r="S167" s="20" t="s">
        <v>131</v>
      </c>
      <c r="T167" s="20" t="s">
        <v>881</v>
      </c>
      <c r="U167" s="66">
        <v>6476</v>
      </c>
      <c r="V167" s="20" t="s">
        <v>882</v>
      </c>
      <c r="W167" s="20"/>
      <c r="X167" s="20"/>
      <c r="Y167" s="20"/>
      <c r="Z167" s="20"/>
      <c r="AA167" s="20"/>
      <c r="AB167" s="20"/>
      <c r="AC167" s="20"/>
      <c r="AD167" s="20"/>
      <c r="AE167" s="20"/>
      <c r="AF167" s="20"/>
      <c r="AG167" s="20"/>
      <c r="AH167" s="19"/>
      <c r="AI167" s="19"/>
      <c r="AJ167" s="19"/>
      <c r="AK167" s="19"/>
      <c r="AL167" s="19"/>
      <c r="AM167" s="19"/>
      <c r="AN167" s="19"/>
      <c r="AO167" s="19"/>
      <c r="AP167" s="19"/>
      <c r="AQ167" s="19"/>
      <c r="AR167" s="19"/>
      <c r="AS167" s="19"/>
      <c r="AT167" s="19"/>
      <c r="AU167" s="19"/>
    </row>
    <row r="168" spans="1:47" x14ac:dyDescent="0.25">
      <c r="A168" s="20">
        <v>182</v>
      </c>
      <c r="B168" s="20">
        <v>318993</v>
      </c>
      <c r="C168" s="20" t="s">
        <v>883</v>
      </c>
      <c r="D168" s="20" t="s">
        <v>884</v>
      </c>
      <c r="E168" s="20"/>
      <c r="F168" s="20">
        <v>30</v>
      </c>
      <c r="G168" s="20" t="s">
        <v>289</v>
      </c>
      <c r="H168" s="20"/>
      <c r="I168" s="20">
        <v>1</v>
      </c>
      <c r="J168" s="75" t="s">
        <v>114</v>
      </c>
      <c r="K168" s="75" t="s">
        <v>115</v>
      </c>
      <c r="L168" s="75" t="s">
        <v>127</v>
      </c>
      <c r="M168" s="20" t="s">
        <v>318</v>
      </c>
      <c r="N168" s="20" t="s">
        <v>885</v>
      </c>
      <c r="O168" s="20" t="s">
        <v>886</v>
      </c>
      <c r="P168" s="20"/>
      <c r="Q168" s="20">
        <v>1</v>
      </c>
      <c r="R168" s="20" t="s">
        <v>121</v>
      </c>
      <c r="S168" s="20" t="s">
        <v>139</v>
      </c>
      <c r="T168" s="20" t="s">
        <v>3457</v>
      </c>
      <c r="U168" s="66">
        <v>6892</v>
      </c>
      <c r="V168" s="20" t="s">
        <v>887</v>
      </c>
      <c r="W168" s="20"/>
      <c r="X168" s="20"/>
      <c r="Y168" s="20"/>
      <c r="Z168" s="20"/>
      <c r="AA168" s="20"/>
      <c r="AB168" s="20"/>
      <c r="AC168" s="20"/>
      <c r="AD168" s="20"/>
      <c r="AE168" s="20"/>
      <c r="AF168" s="20"/>
      <c r="AG168" s="20"/>
      <c r="AH168" s="19"/>
      <c r="AI168" s="19"/>
      <c r="AJ168" s="19"/>
      <c r="AK168" s="19"/>
      <c r="AL168" s="19"/>
      <c r="AM168" s="19"/>
      <c r="AN168" s="19"/>
      <c r="AO168" s="19"/>
      <c r="AP168" s="19"/>
      <c r="AQ168" s="19"/>
      <c r="AR168" s="19"/>
      <c r="AS168" s="19"/>
      <c r="AT168" s="19"/>
      <c r="AU168" s="19"/>
    </row>
    <row r="169" spans="1:47" x14ac:dyDescent="0.25">
      <c r="A169" s="20">
        <v>183</v>
      </c>
      <c r="B169" s="20">
        <v>42703</v>
      </c>
      <c r="C169" s="20" t="s">
        <v>888</v>
      </c>
      <c r="D169" s="20" t="s">
        <v>889</v>
      </c>
      <c r="E169" s="20"/>
      <c r="F169" s="20">
        <v>20</v>
      </c>
      <c r="G169" s="20" t="s">
        <v>674</v>
      </c>
      <c r="H169" s="20"/>
      <c r="I169" s="20">
        <v>2</v>
      </c>
      <c r="J169" s="75" t="s">
        <v>495</v>
      </c>
      <c r="K169" s="75"/>
      <c r="L169" s="75" t="s">
        <v>127</v>
      </c>
      <c r="M169" s="20" t="s">
        <v>890</v>
      </c>
      <c r="N169" s="20" t="s">
        <v>129</v>
      </c>
      <c r="O169" s="20"/>
      <c r="P169" s="20"/>
      <c r="Q169" s="20">
        <v>1</v>
      </c>
      <c r="R169" s="20" t="s">
        <v>121</v>
      </c>
      <c r="S169" s="20" t="s">
        <v>139</v>
      </c>
      <c r="T169" s="20" t="s">
        <v>3458</v>
      </c>
      <c r="U169" s="66">
        <v>6104</v>
      </c>
      <c r="V169" s="20" t="s">
        <v>891</v>
      </c>
      <c r="W169" s="20"/>
      <c r="X169" s="20"/>
      <c r="Y169" s="20"/>
      <c r="Z169" s="20"/>
      <c r="AA169" s="20"/>
      <c r="AB169" s="20"/>
      <c r="AC169" s="20"/>
      <c r="AD169" s="20"/>
      <c r="AE169" s="20"/>
      <c r="AF169" s="20"/>
      <c r="AG169" s="20"/>
      <c r="AH169" s="19"/>
      <c r="AI169" s="19"/>
      <c r="AJ169" s="19"/>
      <c r="AK169" s="19"/>
      <c r="AL169" s="19"/>
      <c r="AM169" s="19"/>
      <c r="AN169" s="19"/>
      <c r="AO169" s="19"/>
      <c r="AP169" s="19"/>
      <c r="AQ169" s="19"/>
      <c r="AR169" s="19"/>
      <c r="AS169" s="19"/>
      <c r="AT169" s="19"/>
      <c r="AU169" s="19"/>
    </row>
    <row r="170" spans="1:47" x14ac:dyDescent="0.25">
      <c r="A170" s="20">
        <v>184</v>
      </c>
      <c r="B170" s="20">
        <v>91126</v>
      </c>
      <c r="C170" s="20" t="s">
        <v>892</v>
      </c>
      <c r="D170" s="20" t="s">
        <v>3459</v>
      </c>
      <c r="E170" s="20"/>
      <c r="F170" s="20">
        <v>18</v>
      </c>
      <c r="G170" s="20" t="s">
        <v>134</v>
      </c>
      <c r="H170" s="20"/>
      <c r="I170" s="20">
        <v>1</v>
      </c>
      <c r="J170" s="75" t="s">
        <v>114</v>
      </c>
      <c r="K170" s="75"/>
      <c r="L170" s="75" t="s">
        <v>127</v>
      </c>
      <c r="M170" s="20" t="s">
        <v>166</v>
      </c>
      <c r="N170" s="20" t="s">
        <v>161</v>
      </c>
      <c r="O170" s="20" t="s">
        <v>893</v>
      </c>
      <c r="P170" s="20"/>
      <c r="Q170" s="20">
        <v>1</v>
      </c>
      <c r="R170" s="20" t="s">
        <v>130</v>
      </c>
      <c r="S170" s="20" t="s">
        <v>139</v>
      </c>
      <c r="T170" s="20" t="s">
        <v>894</v>
      </c>
      <c r="U170" s="66">
        <v>6691</v>
      </c>
      <c r="V170" s="20" t="s">
        <v>895</v>
      </c>
      <c r="W170" s="20"/>
      <c r="X170" s="20"/>
      <c r="Y170" s="20"/>
      <c r="Z170" s="20"/>
      <c r="AA170" s="20"/>
      <c r="AB170" s="20"/>
      <c r="AC170" s="20"/>
      <c r="AD170" s="20"/>
      <c r="AE170" s="20"/>
      <c r="AF170" s="20"/>
      <c r="AG170" s="20"/>
      <c r="AH170" s="19"/>
      <c r="AI170" s="19"/>
      <c r="AJ170" s="19"/>
      <c r="AK170" s="19"/>
      <c r="AL170" s="19"/>
      <c r="AM170" s="19"/>
      <c r="AN170" s="19"/>
      <c r="AO170" s="19"/>
      <c r="AP170" s="19"/>
      <c r="AQ170" s="19"/>
      <c r="AR170" s="19"/>
      <c r="AS170" s="19"/>
      <c r="AT170" s="19"/>
      <c r="AU170" s="19"/>
    </row>
    <row r="171" spans="1:47" x14ac:dyDescent="0.25">
      <c r="A171" s="20">
        <v>185</v>
      </c>
      <c r="B171" s="20">
        <v>93187</v>
      </c>
      <c r="C171" s="20" t="s">
        <v>896</v>
      </c>
      <c r="D171" s="20" t="s">
        <v>770</v>
      </c>
      <c r="E171" s="20"/>
      <c r="F171" s="20">
        <v>30</v>
      </c>
      <c r="G171" s="20" t="s">
        <v>289</v>
      </c>
      <c r="H171" s="20" t="s">
        <v>897</v>
      </c>
      <c r="I171" s="20">
        <v>3</v>
      </c>
      <c r="J171" s="75" t="s">
        <v>114</v>
      </c>
      <c r="K171" s="75"/>
      <c r="L171" s="75" t="s">
        <v>127</v>
      </c>
      <c r="M171" s="20" t="s">
        <v>898</v>
      </c>
      <c r="N171" s="20" t="s">
        <v>129</v>
      </c>
      <c r="O171" s="20"/>
      <c r="P171" s="20"/>
      <c r="Q171" s="20">
        <v>1</v>
      </c>
      <c r="R171" s="20" t="s">
        <v>130</v>
      </c>
      <c r="S171" s="20" t="s">
        <v>703</v>
      </c>
      <c r="T171" s="20" t="s">
        <v>899</v>
      </c>
      <c r="U171" s="66">
        <v>6322</v>
      </c>
      <c r="V171" s="20" t="s">
        <v>900</v>
      </c>
      <c r="W171" s="20"/>
      <c r="X171" s="20"/>
      <c r="Y171" s="20"/>
      <c r="Z171" s="20"/>
      <c r="AA171" s="20"/>
      <c r="AB171" s="20"/>
      <c r="AC171" s="20"/>
      <c r="AD171" s="20"/>
      <c r="AE171" s="20"/>
      <c r="AF171" s="20"/>
      <c r="AG171" s="20"/>
      <c r="AH171" s="19"/>
      <c r="AI171" s="19"/>
      <c r="AJ171" s="19"/>
      <c r="AK171" s="19"/>
      <c r="AL171" s="19"/>
      <c r="AM171" s="19"/>
      <c r="AN171" s="19"/>
      <c r="AO171" s="19"/>
      <c r="AP171" s="19"/>
      <c r="AQ171" s="19"/>
      <c r="AR171" s="19"/>
      <c r="AS171" s="19"/>
      <c r="AT171" s="19"/>
      <c r="AU171" s="19"/>
    </row>
    <row r="172" spans="1:47" x14ac:dyDescent="0.25">
      <c r="A172" s="20">
        <v>189</v>
      </c>
      <c r="B172" s="20">
        <v>117334</v>
      </c>
      <c r="C172" s="20" t="s">
        <v>901</v>
      </c>
      <c r="D172" s="20" t="s">
        <v>902</v>
      </c>
      <c r="E172" s="20"/>
      <c r="F172" s="20">
        <v>27</v>
      </c>
      <c r="G172" s="20" t="s">
        <v>112</v>
      </c>
      <c r="H172" s="19"/>
      <c r="I172" s="20" t="s">
        <v>113</v>
      </c>
      <c r="J172" s="75" t="s">
        <v>588</v>
      </c>
      <c r="K172" s="75"/>
      <c r="L172" s="75" t="s">
        <v>127</v>
      </c>
      <c r="M172" s="20" t="s">
        <v>903</v>
      </c>
      <c r="N172" s="20"/>
      <c r="O172" s="19"/>
      <c r="P172" s="19"/>
      <c r="Q172" s="20">
        <v>1</v>
      </c>
      <c r="R172" s="20" t="s">
        <v>195</v>
      </c>
      <c r="S172" s="20" t="s">
        <v>122</v>
      </c>
      <c r="T172" s="20" t="s">
        <v>904</v>
      </c>
      <c r="U172" s="66">
        <v>6790</v>
      </c>
      <c r="V172" s="20" t="s">
        <v>905</v>
      </c>
      <c r="W172" s="20"/>
      <c r="X172" s="20"/>
      <c r="Y172" s="20"/>
      <c r="Z172" s="20"/>
      <c r="AA172" s="20"/>
      <c r="AB172" s="20"/>
      <c r="AC172" s="20"/>
      <c r="AD172" s="20"/>
      <c r="AE172" s="20"/>
      <c r="AF172" s="20"/>
      <c r="AG172" s="20"/>
      <c r="AH172" s="19"/>
      <c r="AI172" s="19"/>
      <c r="AJ172" s="19"/>
      <c r="AK172" s="19"/>
      <c r="AL172" s="19"/>
      <c r="AM172" s="19"/>
      <c r="AN172" s="19"/>
      <c r="AO172" s="19"/>
      <c r="AP172" s="19"/>
      <c r="AQ172" s="19"/>
      <c r="AR172" s="19"/>
      <c r="AS172" s="19"/>
      <c r="AT172" s="19"/>
      <c r="AU172" s="19"/>
    </row>
    <row r="173" spans="1:47" x14ac:dyDescent="0.25">
      <c r="A173" s="20">
        <v>186</v>
      </c>
      <c r="B173" s="20">
        <v>28143</v>
      </c>
      <c r="C173" s="20" t="s">
        <v>901</v>
      </c>
      <c r="D173" s="20" t="s">
        <v>906</v>
      </c>
      <c r="E173" s="20"/>
      <c r="F173" s="20">
        <v>21</v>
      </c>
      <c r="G173" s="20" t="s">
        <v>674</v>
      </c>
      <c r="H173" s="20"/>
      <c r="I173" s="20">
        <v>3</v>
      </c>
      <c r="J173" s="75" t="s">
        <v>114</v>
      </c>
      <c r="K173" s="75"/>
      <c r="L173" s="75" t="s">
        <v>116</v>
      </c>
      <c r="M173" s="20" t="s">
        <v>3460</v>
      </c>
      <c r="N173" s="20" t="s">
        <v>627</v>
      </c>
      <c r="O173" s="20" t="s">
        <v>120</v>
      </c>
      <c r="P173" s="20"/>
      <c r="Q173" s="20">
        <v>1</v>
      </c>
      <c r="R173" s="20" t="s">
        <v>130</v>
      </c>
      <c r="S173" s="20" t="s">
        <v>139</v>
      </c>
      <c r="T173" s="20" t="s">
        <v>3405</v>
      </c>
      <c r="U173" s="66">
        <v>6436</v>
      </c>
      <c r="V173" s="20" t="s">
        <v>907</v>
      </c>
      <c r="W173" s="20"/>
      <c r="X173" s="20"/>
      <c r="Y173" s="20"/>
      <c r="Z173" s="20"/>
      <c r="AA173" s="20"/>
      <c r="AB173" s="20"/>
      <c r="AC173" s="20"/>
      <c r="AD173" s="20"/>
      <c r="AE173" s="20"/>
      <c r="AF173" s="20"/>
      <c r="AG173" s="20"/>
      <c r="AH173" s="19"/>
      <c r="AI173" s="19"/>
      <c r="AJ173" s="19"/>
      <c r="AK173" s="19"/>
      <c r="AL173" s="19"/>
      <c r="AM173" s="19"/>
      <c r="AN173" s="19"/>
      <c r="AO173" s="19"/>
      <c r="AP173" s="19"/>
      <c r="AQ173" s="19"/>
      <c r="AR173" s="19"/>
      <c r="AS173" s="19"/>
      <c r="AT173" s="19"/>
      <c r="AU173" s="19"/>
    </row>
    <row r="174" spans="1:47" ht="30" customHeight="1" x14ac:dyDescent="0.25">
      <c r="A174" s="20">
        <v>188</v>
      </c>
      <c r="B174" s="20">
        <v>165978</v>
      </c>
      <c r="C174" s="20" t="s">
        <v>901</v>
      </c>
      <c r="D174" s="20" t="s">
        <v>317</v>
      </c>
      <c r="E174" s="20"/>
      <c r="F174" s="20">
        <v>38</v>
      </c>
      <c r="G174" s="20" t="s">
        <v>289</v>
      </c>
      <c r="H174" s="20"/>
      <c r="I174" s="20">
        <v>1</v>
      </c>
      <c r="J174" s="75" t="s">
        <v>135</v>
      </c>
      <c r="K174" s="75"/>
      <c r="L174" s="75" t="s">
        <v>165</v>
      </c>
      <c r="M174" s="20" t="s">
        <v>166</v>
      </c>
      <c r="N174" s="20" t="s">
        <v>161</v>
      </c>
      <c r="O174" s="20" t="s">
        <v>908</v>
      </c>
      <c r="P174" s="20"/>
      <c r="Q174" s="20">
        <v>1</v>
      </c>
      <c r="R174" s="20" t="s">
        <v>130</v>
      </c>
      <c r="S174" s="20" t="s">
        <v>122</v>
      </c>
      <c r="T174" s="20" t="s">
        <v>909</v>
      </c>
      <c r="U174" s="66">
        <v>7074</v>
      </c>
      <c r="V174" s="76" t="s">
        <v>910</v>
      </c>
      <c r="W174" s="20"/>
      <c r="X174" s="20"/>
      <c r="Y174" s="20"/>
      <c r="Z174" s="20"/>
      <c r="AA174" s="20"/>
      <c r="AB174" s="20"/>
      <c r="AC174" s="20"/>
      <c r="AD174" s="20"/>
      <c r="AE174" s="20"/>
      <c r="AF174" s="20"/>
      <c r="AG174" s="20"/>
      <c r="AH174" s="19"/>
      <c r="AI174" s="19"/>
      <c r="AJ174" s="19"/>
      <c r="AK174" s="19"/>
      <c r="AL174" s="19"/>
      <c r="AM174" s="19"/>
      <c r="AN174" s="19"/>
      <c r="AO174" s="19"/>
      <c r="AP174" s="19"/>
      <c r="AQ174" s="19"/>
      <c r="AR174" s="19"/>
      <c r="AS174" s="19"/>
      <c r="AT174" s="19"/>
      <c r="AU174" s="19"/>
    </row>
    <row r="175" spans="1:47" x14ac:dyDescent="0.25">
      <c r="A175" s="20">
        <v>187</v>
      </c>
      <c r="B175" s="20">
        <v>1442</v>
      </c>
      <c r="C175" s="20" t="s">
        <v>901</v>
      </c>
      <c r="D175" s="20" t="s">
        <v>911</v>
      </c>
      <c r="E175" s="20"/>
      <c r="F175" s="20">
        <v>32</v>
      </c>
      <c r="G175" s="20" t="s">
        <v>674</v>
      </c>
      <c r="H175" s="20"/>
      <c r="I175" s="20">
        <v>1</v>
      </c>
      <c r="J175" s="75" t="s">
        <v>912</v>
      </c>
      <c r="K175" s="75" t="s">
        <v>115</v>
      </c>
      <c r="L175" s="75" t="s">
        <v>127</v>
      </c>
      <c r="M175" s="20" t="s">
        <v>3461</v>
      </c>
      <c r="N175" s="20" t="s">
        <v>913</v>
      </c>
      <c r="O175" s="20"/>
      <c r="P175" s="20"/>
      <c r="Q175" s="20">
        <v>1</v>
      </c>
      <c r="R175" s="20" t="s">
        <v>121</v>
      </c>
      <c r="S175" s="20" t="s">
        <v>139</v>
      </c>
      <c r="T175" s="20" t="s">
        <v>914</v>
      </c>
      <c r="U175" s="66">
        <v>6848</v>
      </c>
      <c r="V175" s="20" t="s">
        <v>915</v>
      </c>
      <c r="W175" s="20"/>
      <c r="X175" s="20"/>
      <c r="Y175" s="20"/>
      <c r="Z175" s="20"/>
      <c r="AA175" s="20"/>
      <c r="AB175" s="20"/>
      <c r="AC175" s="20"/>
      <c r="AD175" s="20"/>
      <c r="AE175" s="20"/>
      <c r="AF175" s="20"/>
      <c r="AG175" s="20"/>
      <c r="AH175" s="19"/>
      <c r="AI175" s="19"/>
      <c r="AJ175" s="19"/>
      <c r="AK175" s="19"/>
      <c r="AL175" s="19"/>
      <c r="AM175" s="19"/>
      <c r="AN175" s="19"/>
      <c r="AO175" s="19"/>
      <c r="AP175" s="19"/>
      <c r="AQ175" s="19"/>
      <c r="AR175" s="19"/>
      <c r="AS175" s="19"/>
      <c r="AT175" s="19"/>
      <c r="AU175" s="19"/>
    </row>
    <row r="176" spans="1:47" x14ac:dyDescent="0.25">
      <c r="A176" s="20">
        <v>191</v>
      </c>
      <c r="B176" s="20">
        <v>205100</v>
      </c>
      <c r="C176" s="20" t="s">
        <v>916</v>
      </c>
      <c r="D176" s="20" t="s">
        <v>917</v>
      </c>
      <c r="E176" s="20"/>
      <c r="F176" s="20">
        <v>27</v>
      </c>
      <c r="G176" s="20" t="s">
        <v>112</v>
      </c>
      <c r="H176" s="19"/>
      <c r="I176" s="20" t="s">
        <v>113</v>
      </c>
      <c r="J176" s="75" t="s">
        <v>114</v>
      </c>
      <c r="K176" s="75"/>
      <c r="L176" s="75" t="s">
        <v>116</v>
      </c>
      <c r="M176" s="20" t="s">
        <v>918</v>
      </c>
      <c r="N176" s="20"/>
      <c r="O176" s="19"/>
      <c r="P176" s="19"/>
      <c r="Q176" s="20">
        <v>1</v>
      </c>
      <c r="R176" s="20" t="s">
        <v>195</v>
      </c>
      <c r="S176" s="20" t="s">
        <v>139</v>
      </c>
      <c r="T176" s="20" t="s">
        <v>919</v>
      </c>
      <c r="U176" s="66">
        <v>6492</v>
      </c>
      <c r="V176" s="20" t="s">
        <v>920</v>
      </c>
      <c r="W176" s="20"/>
      <c r="X176" s="20"/>
      <c r="Y176" s="20"/>
      <c r="Z176" s="20"/>
      <c r="AA176" s="20"/>
      <c r="AB176" s="20"/>
      <c r="AC176" s="20"/>
      <c r="AD176" s="20"/>
      <c r="AE176" s="20"/>
      <c r="AF176" s="20"/>
      <c r="AG176" s="20"/>
      <c r="AH176" s="19"/>
      <c r="AI176" s="19"/>
      <c r="AJ176" s="19"/>
      <c r="AK176" s="19"/>
      <c r="AL176" s="19"/>
      <c r="AM176" s="19"/>
      <c r="AN176" s="19"/>
      <c r="AO176" s="19"/>
      <c r="AP176" s="19"/>
      <c r="AQ176" s="19"/>
      <c r="AR176" s="19"/>
      <c r="AS176" s="19"/>
      <c r="AT176" s="19"/>
      <c r="AU176" s="19"/>
    </row>
    <row r="177" spans="1:47" x14ac:dyDescent="0.25">
      <c r="A177" s="20">
        <v>193</v>
      </c>
      <c r="B177" s="20">
        <v>152827</v>
      </c>
      <c r="C177" s="20" t="s">
        <v>921</v>
      </c>
      <c r="D177" s="20" t="s">
        <v>142</v>
      </c>
      <c r="E177" s="20"/>
      <c r="F177" s="20">
        <v>19</v>
      </c>
      <c r="G177" s="20" t="s">
        <v>674</v>
      </c>
      <c r="H177" s="20"/>
      <c r="I177" s="20">
        <v>1</v>
      </c>
      <c r="J177" s="75" t="s">
        <v>114</v>
      </c>
      <c r="K177" s="75" t="s">
        <v>115</v>
      </c>
      <c r="L177" s="75" t="s">
        <v>127</v>
      </c>
      <c r="M177" s="20" t="s">
        <v>3462</v>
      </c>
      <c r="N177" s="20" t="s">
        <v>922</v>
      </c>
      <c r="O177" s="20"/>
      <c r="P177" s="20"/>
      <c r="Q177" s="20">
        <v>1</v>
      </c>
      <c r="R177" s="20" t="s">
        <v>121</v>
      </c>
      <c r="S177" s="20" t="s">
        <v>122</v>
      </c>
      <c r="T177" s="20" t="s">
        <v>923</v>
      </c>
      <c r="U177" s="66">
        <v>6382</v>
      </c>
      <c r="V177" s="20" t="s">
        <v>924</v>
      </c>
      <c r="W177" s="19"/>
      <c r="X177" s="20"/>
      <c r="Y177" s="20"/>
      <c r="Z177" s="20"/>
      <c r="AA177" s="20"/>
      <c r="AB177" s="20"/>
      <c r="AC177" s="20"/>
      <c r="AD177" s="20"/>
      <c r="AE177" s="20"/>
      <c r="AF177" s="20"/>
      <c r="AG177" s="20"/>
      <c r="AH177" s="19"/>
      <c r="AI177" s="19"/>
      <c r="AJ177" s="19"/>
      <c r="AK177" s="19"/>
      <c r="AL177" s="19"/>
      <c r="AM177" s="19"/>
      <c r="AN177" s="19"/>
      <c r="AO177" s="19"/>
      <c r="AP177" s="19"/>
      <c r="AQ177" s="19"/>
      <c r="AR177" s="19"/>
      <c r="AS177" s="19"/>
      <c r="AT177" s="19"/>
      <c r="AU177" s="19"/>
    </row>
    <row r="178" spans="1:47" x14ac:dyDescent="0.25">
      <c r="A178" s="20">
        <v>194</v>
      </c>
      <c r="B178" s="20" t="s">
        <v>925</v>
      </c>
      <c r="C178" s="20" t="s">
        <v>926</v>
      </c>
      <c r="D178" s="20" t="s">
        <v>455</v>
      </c>
      <c r="E178" s="20"/>
      <c r="F178" s="20">
        <v>19</v>
      </c>
      <c r="G178" s="20" t="s">
        <v>289</v>
      </c>
      <c r="H178" s="20"/>
      <c r="I178" s="20">
        <v>1</v>
      </c>
      <c r="J178" s="75" t="s">
        <v>114</v>
      </c>
      <c r="K178" s="75"/>
      <c r="L178" s="75" t="s">
        <v>127</v>
      </c>
      <c r="M178" s="20" t="s">
        <v>166</v>
      </c>
      <c r="N178" s="20" t="s">
        <v>161</v>
      </c>
      <c r="O178" s="20" t="s">
        <v>863</v>
      </c>
      <c r="P178" s="20"/>
      <c r="Q178" s="20">
        <v>1</v>
      </c>
      <c r="R178" s="20" t="s">
        <v>130</v>
      </c>
      <c r="S178" s="20" t="s">
        <v>139</v>
      </c>
      <c r="T178" s="20" t="s">
        <v>656</v>
      </c>
      <c r="U178" s="66">
        <v>6541</v>
      </c>
      <c r="V178" s="20" t="s">
        <v>927</v>
      </c>
      <c r="W178" s="20"/>
      <c r="X178" s="20"/>
      <c r="Y178" s="20"/>
      <c r="Z178" s="20"/>
      <c r="AA178" s="20"/>
      <c r="AB178" s="20"/>
      <c r="AC178" s="20"/>
      <c r="AD178" s="20"/>
      <c r="AE178" s="20"/>
      <c r="AF178" s="20"/>
      <c r="AG178" s="20"/>
      <c r="AH178" s="19"/>
      <c r="AI178" s="19"/>
      <c r="AJ178" s="19"/>
      <c r="AK178" s="19"/>
      <c r="AL178" s="19"/>
      <c r="AM178" s="19"/>
      <c r="AN178" s="19"/>
      <c r="AO178" s="19"/>
      <c r="AP178" s="19"/>
      <c r="AQ178" s="19"/>
      <c r="AR178" s="19"/>
      <c r="AS178" s="19"/>
      <c r="AT178" s="19"/>
      <c r="AU178" s="19"/>
    </row>
    <row r="179" spans="1:47" x14ac:dyDescent="0.25">
      <c r="A179" s="20">
        <v>195</v>
      </c>
      <c r="B179" s="20">
        <v>15269</v>
      </c>
      <c r="C179" s="20" t="s">
        <v>928</v>
      </c>
      <c r="D179" s="20" t="s">
        <v>929</v>
      </c>
      <c r="E179" s="20"/>
      <c r="F179" s="20">
        <v>23</v>
      </c>
      <c r="G179" s="20" t="s">
        <v>112</v>
      </c>
      <c r="H179" s="19"/>
      <c r="I179" s="20" t="s">
        <v>113</v>
      </c>
      <c r="J179" s="75" t="s">
        <v>912</v>
      </c>
      <c r="K179" s="75" t="s">
        <v>115</v>
      </c>
      <c r="L179" s="75" t="s">
        <v>116</v>
      </c>
      <c r="M179" s="20" t="s">
        <v>930</v>
      </c>
      <c r="N179" s="20" t="s">
        <v>931</v>
      </c>
      <c r="O179" s="19"/>
      <c r="P179" s="19"/>
      <c r="Q179" s="20">
        <v>1</v>
      </c>
      <c r="R179" s="20" t="s">
        <v>195</v>
      </c>
      <c r="S179" s="20" t="s">
        <v>252</v>
      </c>
      <c r="T179" s="20" t="s">
        <v>932</v>
      </c>
      <c r="U179" s="66">
        <v>6887</v>
      </c>
      <c r="V179" s="20" t="s">
        <v>933</v>
      </c>
      <c r="W179" s="20"/>
      <c r="X179" s="20"/>
      <c r="Y179" s="20"/>
      <c r="Z179" s="20"/>
      <c r="AA179" s="20"/>
      <c r="AB179" s="20"/>
      <c r="AC179" s="20"/>
      <c r="AD179" s="20"/>
      <c r="AE179" s="20"/>
      <c r="AF179" s="20"/>
      <c r="AG179" s="20"/>
      <c r="AH179" s="19"/>
      <c r="AI179" s="19"/>
      <c r="AJ179" s="19"/>
      <c r="AK179" s="19"/>
      <c r="AL179" s="19"/>
      <c r="AM179" s="19"/>
      <c r="AN179" s="19"/>
      <c r="AO179" s="19"/>
      <c r="AP179" s="19"/>
      <c r="AQ179" s="19"/>
      <c r="AR179" s="19"/>
      <c r="AS179" s="19"/>
      <c r="AT179" s="19"/>
      <c r="AU179" s="19"/>
    </row>
    <row r="180" spans="1:47" x14ac:dyDescent="0.25">
      <c r="A180" s="20">
        <v>198</v>
      </c>
      <c r="B180" s="20">
        <v>25003</v>
      </c>
      <c r="C180" s="20" t="s">
        <v>934</v>
      </c>
      <c r="D180" s="20" t="s">
        <v>1909</v>
      </c>
      <c r="E180" s="20"/>
      <c r="F180" s="20">
        <v>24</v>
      </c>
      <c r="G180" s="20" t="s">
        <v>289</v>
      </c>
      <c r="H180" s="20"/>
      <c r="I180" s="20">
        <v>1</v>
      </c>
      <c r="J180" s="75" t="s">
        <v>935</v>
      </c>
      <c r="K180" s="75"/>
      <c r="L180" s="75" t="s">
        <v>127</v>
      </c>
      <c r="M180" s="20" t="s">
        <v>166</v>
      </c>
      <c r="N180" s="20" t="s">
        <v>161</v>
      </c>
      <c r="O180" s="19" t="s">
        <v>936</v>
      </c>
      <c r="P180" s="19" t="s">
        <v>937</v>
      </c>
      <c r="Q180" s="20">
        <v>1</v>
      </c>
      <c r="R180" s="20" t="s">
        <v>130</v>
      </c>
      <c r="S180" s="20" t="s">
        <v>139</v>
      </c>
      <c r="T180" s="20" t="s">
        <v>938</v>
      </c>
      <c r="U180" s="66">
        <v>6040</v>
      </c>
      <c r="V180" s="20" t="s">
        <v>939</v>
      </c>
      <c r="W180" s="20"/>
      <c r="X180" s="20"/>
      <c r="Y180" s="20"/>
      <c r="Z180" s="20"/>
      <c r="AA180" s="20"/>
      <c r="AB180" s="20"/>
      <c r="AC180" s="20"/>
      <c r="AD180" s="20"/>
      <c r="AE180" s="20"/>
      <c r="AF180" s="20"/>
      <c r="AG180" s="20"/>
      <c r="AH180" s="19"/>
      <c r="AI180" s="19"/>
      <c r="AJ180" s="19"/>
      <c r="AK180" s="19"/>
      <c r="AL180" s="19"/>
      <c r="AM180" s="19"/>
      <c r="AN180" s="19"/>
      <c r="AO180" s="19"/>
      <c r="AP180" s="19"/>
      <c r="AQ180" s="19"/>
      <c r="AR180" s="19"/>
      <c r="AS180" s="19"/>
      <c r="AT180" s="19"/>
      <c r="AU180" s="19"/>
    </row>
    <row r="181" spans="1:47" x14ac:dyDescent="0.25">
      <c r="A181" s="20">
        <v>197</v>
      </c>
      <c r="B181" s="20">
        <v>12058</v>
      </c>
      <c r="C181" s="20" t="s">
        <v>934</v>
      </c>
      <c r="D181" s="20" t="s">
        <v>3463</v>
      </c>
      <c r="E181" s="20"/>
      <c r="F181" s="20">
        <v>22</v>
      </c>
      <c r="G181" s="20" t="s">
        <v>289</v>
      </c>
      <c r="H181" s="20"/>
      <c r="I181" s="20">
        <v>3</v>
      </c>
      <c r="J181" s="75" t="s">
        <v>114</v>
      </c>
      <c r="K181" s="75"/>
      <c r="L181" s="75" t="s">
        <v>127</v>
      </c>
      <c r="M181" s="20" t="s">
        <v>166</v>
      </c>
      <c r="N181" s="20" t="s">
        <v>161</v>
      </c>
      <c r="O181" s="20" t="s">
        <v>940</v>
      </c>
      <c r="P181" s="20"/>
      <c r="Q181" s="20">
        <v>1</v>
      </c>
      <c r="R181" s="20" t="s">
        <v>130</v>
      </c>
      <c r="S181" s="20" t="s">
        <v>139</v>
      </c>
      <c r="T181" s="20" t="s">
        <v>941</v>
      </c>
      <c r="U181" s="66">
        <v>6699</v>
      </c>
      <c r="V181" s="20" t="s">
        <v>942</v>
      </c>
      <c r="W181" s="20"/>
      <c r="X181" s="20"/>
      <c r="Y181" s="20"/>
      <c r="Z181" s="20"/>
      <c r="AA181" s="20"/>
      <c r="AB181" s="20"/>
      <c r="AC181" s="20"/>
      <c r="AD181" s="20"/>
      <c r="AE181" s="20"/>
      <c r="AF181" s="20"/>
      <c r="AG181" s="20"/>
      <c r="AH181" s="19"/>
      <c r="AI181" s="19"/>
      <c r="AJ181" s="19"/>
      <c r="AK181" s="19"/>
      <c r="AL181" s="19"/>
      <c r="AM181" s="19"/>
      <c r="AN181" s="19"/>
      <c r="AO181" s="19"/>
      <c r="AP181" s="19"/>
      <c r="AQ181" s="19"/>
      <c r="AR181" s="19"/>
      <c r="AS181" s="19"/>
      <c r="AT181" s="19"/>
      <c r="AU181" s="19"/>
    </row>
    <row r="182" spans="1:47" x14ac:dyDescent="0.25">
      <c r="A182" s="20">
        <v>199</v>
      </c>
      <c r="B182" s="20">
        <v>25656</v>
      </c>
      <c r="C182" s="20" t="s">
        <v>943</v>
      </c>
      <c r="D182" s="20" t="s">
        <v>443</v>
      </c>
      <c r="E182" s="20"/>
      <c r="F182" s="20">
        <v>21</v>
      </c>
      <c r="G182" s="20" t="s">
        <v>674</v>
      </c>
      <c r="H182" s="20"/>
      <c r="I182" s="20">
        <v>1</v>
      </c>
      <c r="J182" s="75" t="s">
        <v>444</v>
      </c>
      <c r="K182" s="75" t="s">
        <v>370</v>
      </c>
      <c r="L182" s="75" t="s">
        <v>136</v>
      </c>
      <c r="M182" s="20" t="s">
        <v>371</v>
      </c>
      <c r="N182" s="20" t="s">
        <v>944</v>
      </c>
      <c r="O182" s="20" t="s">
        <v>945</v>
      </c>
      <c r="P182" s="20" t="s">
        <v>366</v>
      </c>
      <c r="Q182" s="20">
        <v>1</v>
      </c>
      <c r="R182" s="20" t="s">
        <v>130</v>
      </c>
      <c r="S182" s="20" t="s">
        <v>139</v>
      </c>
      <c r="T182" s="20" t="s">
        <v>946</v>
      </c>
      <c r="U182" s="66">
        <v>5970</v>
      </c>
      <c r="V182" s="20" t="s">
        <v>947</v>
      </c>
      <c r="W182" s="20"/>
      <c r="X182" s="20"/>
      <c r="Y182" s="20"/>
      <c r="Z182" s="20"/>
      <c r="AA182" s="20"/>
      <c r="AB182" s="20"/>
      <c r="AC182" s="20"/>
      <c r="AD182" s="20"/>
      <c r="AE182" s="20"/>
      <c r="AF182" s="20"/>
      <c r="AG182" s="20"/>
      <c r="AH182" s="19"/>
      <c r="AI182" s="19"/>
      <c r="AJ182" s="19"/>
      <c r="AK182" s="19"/>
      <c r="AL182" s="19"/>
      <c r="AM182" s="19"/>
      <c r="AN182" s="19"/>
      <c r="AO182" s="19"/>
      <c r="AP182" s="19"/>
      <c r="AQ182" s="19"/>
      <c r="AR182" s="19"/>
      <c r="AS182" s="19"/>
      <c r="AT182" s="19"/>
      <c r="AU182" s="19"/>
    </row>
    <row r="183" spans="1:47" x14ac:dyDescent="0.25">
      <c r="A183" s="20">
        <v>200</v>
      </c>
      <c r="B183" s="20">
        <v>1613</v>
      </c>
      <c r="C183" s="20" t="s">
        <v>948</v>
      </c>
      <c r="D183" s="20" t="s">
        <v>1576</v>
      </c>
      <c r="E183" s="20"/>
      <c r="F183" s="20">
        <v>19</v>
      </c>
      <c r="G183" s="20" t="s">
        <v>289</v>
      </c>
      <c r="H183" s="20"/>
      <c r="I183" s="20">
        <v>2</v>
      </c>
      <c r="J183" s="75" t="s">
        <v>114</v>
      </c>
      <c r="K183" s="75"/>
      <c r="L183" s="75" t="s">
        <v>116</v>
      </c>
      <c r="M183" s="20" t="s">
        <v>166</v>
      </c>
      <c r="N183" s="20" t="s">
        <v>161</v>
      </c>
      <c r="O183" s="20" t="s">
        <v>949</v>
      </c>
      <c r="P183" s="20"/>
      <c r="Q183" s="20">
        <v>1</v>
      </c>
      <c r="R183" s="20" t="s">
        <v>130</v>
      </c>
      <c r="S183" s="20" t="s">
        <v>139</v>
      </c>
      <c r="T183" s="20" t="s">
        <v>950</v>
      </c>
      <c r="U183" s="66">
        <v>5605</v>
      </c>
      <c r="V183" s="20" t="s">
        <v>951</v>
      </c>
      <c r="W183" s="20"/>
      <c r="X183" s="20"/>
      <c r="Y183" s="20"/>
      <c r="Z183" s="20"/>
      <c r="AA183" s="20"/>
      <c r="AB183" s="20"/>
      <c r="AC183" s="20"/>
      <c r="AD183" s="20"/>
      <c r="AE183" s="20"/>
      <c r="AF183" s="20"/>
      <c r="AG183" s="20"/>
      <c r="AH183" s="19"/>
      <c r="AI183" s="19"/>
      <c r="AJ183" s="19"/>
      <c r="AK183" s="19"/>
      <c r="AL183" s="19"/>
      <c r="AM183" s="19"/>
      <c r="AN183" s="19"/>
      <c r="AO183" s="19"/>
      <c r="AP183" s="19"/>
      <c r="AQ183" s="19"/>
      <c r="AR183" s="19"/>
      <c r="AS183" s="19"/>
      <c r="AT183" s="19"/>
      <c r="AU183" s="19"/>
    </row>
    <row r="184" spans="1:47" x14ac:dyDescent="0.25">
      <c r="A184" s="20">
        <v>203</v>
      </c>
      <c r="B184" s="20">
        <v>32976</v>
      </c>
      <c r="C184" s="20" t="s">
        <v>952</v>
      </c>
      <c r="D184" s="20" t="s">
        <v>953</v>
      </c>
      <c r="E184" s="20"/>
      <c r="F184" s="20">
        <v>30</v>
      </c>
      <c r="G184" s="20" t="s">
        <v>289</v>
      </c>
      <c r="H184" s="20"/>
      <c r="I184" s="20">
        <v>1</v>
      </c>
      <c r="J184" s="75" t="s">
        <v>114</v>
      </c>
      <c r="K184" s="75"/>
      <c r="L184" s="75" t="s">
        <v>127</v>
      </c>
      <c r="M184" s="20" t="s">
        <v>318</v>
      </c>
      <c r="N184" s="20" t="s">
        <v>954</v>
      </c>
      <c r="O184" s="20" t="s">
        <v>152</v>
      </c>
      <c r="P184" s="20"/>
      <c r="Q184" s="20">
        <v>1</v>
      </c>
      <c r="R184" s="20" t="s">
        <v>121</v>
      </c>
      <c r="S184" s="20" t="s">
        <v>225</v>
      </c>
      <c r="T184" s="20" t="s">
        <v>656</v>
      </c>
      <c r="U184" s="66">
        <v>6776</v>
      </c>
      <c r="V184" s="20" t="s">
        <v>955</v>
      </c>
      <c r="W184" s="20"/>
      <c r="X184" s="20"/>
      <c r="Y184" s="20"/>
      <c r="Z184" s="20"/>
      <c r="AA184" s="20"/>
      <c r="AB184" s="20"/>
      <c r="AC184" s="20"/>
      <c r="AD184" s="20"/>
      <c r="AE184" s="20"/>
      <c r="AF184" s="20"/>
      <c r="AG184" s="20"/>
      <c r="AH184" s="19"/>
      <c r="AI184" s="19"/>
      <c r="AJ184" s="19"/>
      <c r="AK184" s="19"/>
      <c r="AL184" s="19"/>
      <c r="AM184" s="19"/>
      <c r="AN184" s="19"/>
      <c r="AO184" s="19"/>
      <c r="AP184" s="19"/>
      <c r="AQ184" s="19"/>
      <c r="AR184" s="19"/>
      <c r="AS184" s="19"/>
      <c r="AT184" s="19"/>
      <c r="AU184" s="19"/>
    </row>
    <row r="185" spans="1:47" x14ac:dyDescent="0.25">
      <c r="A185" s="20">
        <v>201</v>
      </c>
      <c r="B185" s="20">
        <v>202166</v>
      </c>
      <c r="C185" s="20" t="s">
        <v>952</v>
      </c>
      <c r="D185" s="20" t="s">
        <v>956</v>
      </c>
      <c r="E185" s="20"/>
      <c r="F185" s="20">
        <v>23</v>
      </c>
      <c r="G185" s="20" t="s">
        <v>674</v>
      </c>
      <c r="H185" s="20"/>
      <c r="I185" s="20">
        <v>3</v>
      </c>
      <c r="J185" s="75" t="s">
        <v>114</v>
      </c>
      <c r="K185" s="75"/>
      <c r="L185" s="75" t="s">
        <v>116</v>
      </c>
      <c r="M185" s="20" t="s">
        <v>450</v>
      </c>
      <c r="N185" s="20" t="s">
        <v>679</v>
      </c>
      <c r="O185" s="20" t="s">
        <v>118</v>
      </c>
      <c r="P185" s="20"/>
      <c r="Q185" s="20">
        <v>1</v>
      </c>
      <c r="R185" s="20" t="s">
        <v>121</v>
      </c>
      <c r="S185" s="20" t="s">
        <v>139</v>
      </c>
      <c r="T185" s="20" t="s">
        <v>3464</v>
      </c>
      <c r="U185" s="66">
        <v>6679</v>
      </c>
      <c r="V185" s="20" t="s">
        <v>957</v>
      </c>
      <c r="W185" s="20"/>
      <c r="X185" s="20"/>
      <c r="Y185" s="20"/>
      <c r="Z185" s="20"/>
      <c r="AA185" s="20"/>
      <c r="AB185" s="20"/>
      <c r="AC185" s="20"/>
      <c r="AD185" s="20"/>
      <c r="AE185" s="20"/>
      <c r="AF185" s="20"/>
      <c r="AG185" s="20"/>
      <c r="AH185" s="19"/>
      <c r="AI185" s="19"/>
      <c r="AJ185" s="19"/>
      <c r="AK185" s="19"/>
      <c r="AL185" s="19"/>
      <c r="AM185" s="19"/>
      <c r="AN185" s="19"/>
      <c r="AO185" s="19"/>
      <c r="AP185" s="19"/>
      <c r="AQ185" s="19"/>
      <c r="AR185" s="19"/>
      <c r="AS185" s="19"/>
      <c r="AT185" s="19"/>
      <c r="AU185" s="19"/>
    </row>
    <row r="186" spans="1:47" x14ac:dyDescent="0.25">
      <c r="A186" s="20">
        <v>202</v>
      </c>
      <c r="B186" s="20">
        <v>39579</v>
      </c>
      <c r="C186" s="20" t="s">
        <v>952</v>
      </c>
      <c r="D186" s="20" t="s">
        <v>958</v>
      </c>
      <c r="E186" s="20"/>
      <c r="F186" s="20">
        <v>32</v>
      </c>
      <c r="G186" s="20" t="s">
        <v>674</v>
      </c>
      <c r="H186" s="20" t="s">
        <v>959</v>
      </c>
      <c r="I186" s="20">
        <v>1</v>
      </c>
      <c r="J186" s="75" t="s">
        <v>114</v>
      </c>
      <c r="K186" s="75"/>
      <c r="L186" s="75" t="s">
        <v>136</v>
      </c>
      <c r="M186" s="20" t="s">
        <v>3465</v>
      </c>
      <c r="N186" s="20" t="s">
        <v>129</v>
      </c>
      <c r="O186" s="20"/>
      <c r="P186" s="20"/>
      <c r="Q186" s="20">
        <v>1</v>
      </c>
      <c r="R186" s="20" t="s">
        <v>121</v>
      </c>
      <c r="S186" s="20" t="s">
        <v>139</v>
      </c>
      <c r="T186" s="20" t="s">
        <v>3466</v>
      </c>
      <c r="U186" s="66">
        <v>6926</v>
      </c>
      <c r="V186" s="20" t="s">
        <v>960</v>
      </c>
      <c r="W186" s="20"/>
      <c r="X186" s="20"/>
      <c r="Y186" s="20"/>
      <c r="Z186" s="20"/>
      <c r="AA186" s="20"/>
      <c r="AB186" s="20"/>
      <c r="AC186" s="20"/>
      <c r="AD186" s="20"/>
      <c r="AE186" s="20"/>
      <c r="AF186" s="20"/>
      <c r="AG186" s="20"/>
      <c r="AH186" s="19"/>
      <c r="AI186" s="19"/>
      <c r="AJ186" s="19"/>
      <c r="AK186" s="19"/>
      <c r="AL186" s="19"/>
      <c r="AM186" s="19"/>
      <c r="AN186" s="19"/>
      <c r="AO186" s="19"/>
      <c r="AP186" s="19"/>
      <c r="AQ186" s="19"/>
      <c r="AR186" s="19"/>
      <c r="AS186" s="19"/>
      <c r="AT186" s="19"/>
      <c r="AU186" s="19"/>
    </row>
    <row r="187" spans="1:47" x14ac:dyDescent="0.25">
      <c r="A187" s="20">
        <v>204</v>
      </c>
      <c r="B187" s="20">
        <v>10199</v>
      </c>
      <c r="C187" s="20" t="s">
        <v>961</v>
      </c>
      <c r="D187" s="20" t="s">
        <v>299</v>
      </c>
      <c r="E187" s="20"/>
      <c r="F187" s="20">
        <v>25</v>
      </c>
      <c r="G187" s="20" t="s">
        <v>289</v>
      </c>
      <c r="H187" s="20"/>
      <c r="I187" s="20">
        <v>2</v>
      </c>
      <c r="J187" s="75" t="s">
        <v>114</v>
      </c>
      <c r="K187" s="75"/>
      <c r="L187" s="75" t="s">
        <v>116</v>
      </c>
      <c r="M187" s="20" t="s">
        <v>166</v>
      </c>
      <c r="N187" s="20" t="s">
        <v>161</v>
      </c>
      <c r="O187" s="20" t="s">
        <v>962</v>
      </c>
      <c r="P187" s="20"/>
      <c r="Q187" s="20">
        <v>1</v>
      </c>
      <c r="R187" s="20" t="s">
        <v>130</v>
      </c>
      <c r="S187" s="20" t="s">
        <v>139</v>
      </c>
      <c r="T187" s="20" t="s">
        <v>168</v>
      </c>
      <c r="U187" s="66">
        <v>5656</v>
      </c>
      <c r="V187" s="20" t="s">
        <v>963</v>
      </c>
      <c r="W187" s="20"/>
      <c r="X187" s="20"/>
      <c r="Y187" s="20"/>
      <c r="Z187" s="20"/>
      <c r="AA187" s="20"/>
      <c r="AB187" s="20"/>
      <c r="AC187" s="20"/>
      <c r="AD187" s="20"/>
      <c r="AE187" s="20"/>
      <c r="AF187" s="20"/>
      <c r="AG187" s="20"/>
      <c r="AH187" s="19"/>
      <c r="AI187" s="19"/>
      <c r="AJ187" s="19"/>
      <c r="AK187" s="19"/>
      <c r="AL187" s="19"/>
      <c r="AM187" s="19"/>
      <c r="AN187" s="19"/>
      <c r="AO187" s="19"/>
      <c r="AP187" s="19"/>
      <c r="AQ187" s="19"/>
      <c r="AR187" s="19"/>
      <c r="AS187" s="19"/>
      <c r="AT187" s="19"/>
      <c r="AU187" s="19"/>
    </row>
    <row r="188" spans="1:47" x14ac:dyDescent="0.25">
      <c r="A188" s="20">
        <v>205</v>
      </c>
      <c r="B188" s="19" t="s">
        <v>964</v>
      </c>
      <c r="C188" s="20" t="s">
        <v>965</v>
      </c>
      <c r="D188" s="20" t="s">
        <v>3467</v>
      </c>
      <c r="E188" s="20"/>
      <c r="F188" s="20">
        <v>20</v>
      </c>
      <c r="G188" s="20" t="s">
        <v>289</v>
      </c>
      <c r="H188" s="20"/>
      <c r="I188" s="20">
        <v>1</v>
      </c>
      <c r="J188" s="75" t="s">
        <v>114</v>
      </c>
      <c r="K188" s="75"/>
      <c r="L188" s="75" t="s">
        <v>127</v>
      </c>
      <c r="M188" s="20" t="s">
        <v>166</v>
      </c>
      <c r="N188" s="20" t="s">
        <v>161</v>
      </c>
      <c r="O188" s="20" t="s">
        <v>966</v>
      </c>
      <c r="P188" s="20"/>
      <c r="Q188" s="20">
        <v>1</v>
      </c>
      <c r="R188" s="20" t="s">
        <v>130</v>
      </c>
      <c r="S188" s="20" t="s">
        <v>225</v>
      </c>
      <c r="T188" s="20" t="s">
        <v>967</v>
      </c>
      <c r="U188" s="66">
        <v>6534</v>
      </c>
      <c r="V188" s="19" t="s">
        <v>968</v>
      </c>
      <c r="W188" s="20"/>
      <c r="X188" s="20"/>
      <c r="Y188" s="20"/>
      <c r="Z188" s="20"/>
      <c r="AA188" s="20"/>
      <c r="AB188" s="20"/>
      <c r="AC188" s="20"/>
      <c r="AD188" s="20"/>
      <c r="AE188" s="20"/>
      <c r="AF188" s="20"/>
      <c r="AG188" s="20"/>
      <c r="AH188" s="19"/>
      <c r="AI188" s="19"/>
      <c r="AJ188" s="19"/>
      <c r="AK188" s="19"/>
      <c r="AL188" s="19"/>
      <c r="AM188" s="19"/>
      <c r="AN188" s="19"/>
      <c r="AO188" s="19"/>
      <c r="AP188" s="19"/>
      <c r="AQ188" s="19"/>
      <c r="AR188" s="19"/>
      <c r="AS188" s="19"/>
      <c r="AT188" s="19"/>
      <c r="AU188" s="19"/>
    </row>
    <row r="189" spans="1:47" x14ac:dyDescent="0.25">
      <c r="A189" s="20">
        <v>206</v>
      </c>
      <c r="B189" s="20">
        <v>8178</v>
      </c>
      <c r="C189" s="20" t="s">
        <v>969</v>
      </c>
      <c r="D189" s="20" t="s">
        <v>299</v>
      </c>
      <c r="E189" s="20"/>
      <c r="F189" s="20">
        <v>27</v>
      </c>
      <c r="G189" s="20" t="s">
        <v>289</v>
      </c>
      <c r="H189" s="20"/>
      <c r="I189" s="20">
        <v>2</v>
      </c>
      <c r="J189" s="75" t="s">
        <v>114</v>
      </c>
      <c r="K189" s="75"/>
      <c r="L189" s="75" t="s">
        <v>116</v>
      </c>
      <c r="M189" s="20"/>
      <c r="N189" s="20" t="s">
        <v>970</v>
      </c>
      <c r="O189" s="20"/>
      <c r="P189" s="20"/>
      <c r="Q189" s="20">
        <v>1</v>
      </c>
      <c r="R189" s="20" t="s">
        <v>130</v>
      </c>
      <c r="S189" s="20" t="s">
        <v>139</v>
      </c>
      <c r="T189" s="20" t="s">
        <v>802</v>
      </c>
      <c r="U189" s="66">
        <v>5424</v>
      </c>
      <c r="V189" s="20" t="s">
        <v>971</v>
      </c>
      <c r="W189" s="20"/>
      <c r="X189" s="20"/>
      <c r="Y189" s="20"/>
      <c r="Z189" s="20"/>
      <c r="AA189" s="20"/>
      <c r="AB189" s="20"/>
      <c r="AC189" s="20"/>
      <c r="AD189" s="20"/>
      <c r="AE189" s="20"/>
      <c r="AF189" s="20"/>
      <c r="AG189" s="20"/>
      <c r="AH189" s="19"/>
      <c r="AI189" s="19"/>
      <c r="AJ189" s="19"/>
      <c r="AK189" s="19"/>
      <c r="AL189" s="19"/>
      <c r="AM189" s="19"/>
      <c r="AN189" s="19"/>
      <c r="AO189" s="19"/>
      <c r="AP189" s="19"/>
      <c r="AQ189" s="19"/>
      <c r="AR189" s="19"/>
      <c r="AS189" s="19"/>
      <c r="AT189" s="19"/>
      <c r="AU189" s="19"/>
    </row>
    <row r="190" spans="1:47" x14ac:dyDescent="0.25">
      <c r="A190" s="20">
        <v>207</v>
      </c>
      <c r="B190" s="20">
        <v>27413</v>
      </c>
      <c r="C190" s="20" t="s">
        <v>972</v>
      </c>
      <c r="D190" s="20" t="s">
        <v>234</v>
      </c>
      <c r="E190" s="20"/>
      <c r="F190" s="20">
        <v>39</v>
      </c>
      <c r="G190" s="20" t="s">
        <v>112</v>
      </c>
      <c r="H190" s="19"/>
      <c r="I190" s="20" t="s">
        <v>113</v>
      </c>
      <c r="J190" s="75" t="s">
        <v>114</v>
      </c>
      <c r="K190" s="75"/>
      <c r="L190" s="75" t="s">
        <v>136</v>
      </c>
      <c r="M190" s="20" t="s">
        <v>973</v>
      </c>
      <c r="N190" s="20"/>
      <c r="O190" s="19"/>
      <c r="P190" s="19"/>
      <c r="Q190" s="20">
        <v>1</v>
      </c>
      <c r="R190" s="20" t="s">
        <v>195</v>
      </c>
      <c r="S190" s="20" t="s">
        <v>139</v>
      </c>
      <c r="T190" s="20" t="s">
        <v>974</v>
      </c>
      <c r="U190" s="66">
        <v>6897</v>
      </c>
      <c r="V190" s="20" t="s">
        <v>975</v>
      </c>
      <c r="W190" s="20"/>
      <c r="X190" s="20"/>
      <c r="Y190" s="20"/>
      <c r="Z190" s="20"/>
      <c r="AA190" s="20"/>
      <c r="AB190" s="20"/>
      <c r="AC190" s="20"/>
      <c r="AD190" s="20"/>
      <c r="AE190" s="20"/>
      <c r="AF190" s="20"/>
      <c r="AG190" s="20"/>
      <c r="AH190" s="19"/>
      <c r="AI190" s="19"/>
      <c r="AJ190" s="19"/>
      <c r="AK190" s="19"/>
      <c r="AL190" s="19"/>
      <c r="AM190" s="19"/>
      <c r="AN190" s="19"/>
      <c r="AO190" s="19"/>
      <c r="AP190" s="19"/>
      <c r="AQ190" s="19"/>
      <c r="AR190" s="19"/>
      <c r="AS190" s="19"/>
      <c r="AT190" s="19"/>
      <c r="AU190" s="19"/>
    </row>
    <row r="191" spans="1:47" x14ac:dyDescent="0.25">
      <c r="A191" s="20">
        <v>208</v>
      </c>
      <c r="B191" s="20">
        <v>4845</v>
      </c>
      <c r="C191" s="20" t="s">
        <v>976</v>
      </c>
      <c r="D191" s="20" t="s">
        <v>977</v>
      </c>
      <c r="E191" s="20"/>
      <c r="F191" s="20">
        <v>40</v>
      </c>
      <c r="G191" s="20" t="s">
        <v>674</v>
      </c>
      <c r="H191" s="20"/>
      <c r="I191" s="20">
        <v>1</v>
      </c>
      <c r="J191" s="75" t="s">
        <v>444</v>
      </c>
      <c r="K191" s="75" t="s">
        <v>370</v>
      </c>
      <c r="L191" s="75" t="s">
        <v>136</v>
      </c>
      <c r="M191" s="20" t="s">
        <v>371</v>
      </c>
      <c r="N191" s="20" t="s">
        <v>978</v>
      </c>
      <c r="O191" s="20"/>
      <c r="P191" s="20"/>
      <c r="Q191" s="20">
        <v>1</v>
      </c>
      <c r="R191" s="20" t="s">
        <v>121</v>
      </c>
      <c r="S191" s="20" t="s">
        <v>139</v>
      </c>
      <c r="T191" s="20" t="s">
        <v>602</v>
      </c>
      <c r="U191" s="66">
        <v>7118</v>
      </c>
      <c r="V191" s="20" t="s">
        <v>979</v>
      </c>
      <c r="W191" s="20"/>
      <c r="X191" s="20"/>
      <c r="Y191" s="20"/>
      <c r="Z191" s="20"/>
      <c r="AA191" s="20"/>
      <c r="AB191" s="20"/>
      <c r="AC191" s="20"/>
      <c r="AD191" s="20"/>
      <c r="AE191" s="20"/>
      <c r="AF191" s="20"/>
      <c r="AG191" s="20"/>
      <c r="AH191" s="19"/>
      <c r="AI191" s="19"/>
      <c r="AJ191" s="19"/>
      <c r="AK191" s="19"/>
      <c r="AL191" s="19"/>
      <c r="AM191" s="19"/>
      <c r="AN191" s="19"/>
      <c r="AO191" s="19"/>
      <c r="AP191" s="19"/>
      <c r="AQ191" s="19"/>
      <c r="AR191" s="19"/>
      <c r="AS191" s="19"/>
      <c r="AT191" s="19"/>
      <c r="AU191" s="19"/>
    </row>
    <row r="192" spans="1:47" x14ac:dyDescent="0.25">
      <c r="A192" s="20">
        <v>209</v>
      </c>
      <c r="B192" s="20">
        <v>1455</v>
      </c>
      <c r="C192" s="20" t="s">
        <v>980</v>
      </c>
      <c r="D192" s="20" t="s">
        <v>192</v>
      </c>
      <c r="E192" s="20"/>
      <c r="F192" s="20">
        <v>18</v>
      </c>
      <c r="G192" s="20" t="s">
        <v>674</v>
      </c>
      <c r="H192" s="20"/>
      <c r="I192" s="20">
        <v>3</v>
      </c>
      <c r="J192" s="75" t="s">
        <v>114</v>
      </c>
      <c r="K192" s="75"/>
      <c r="L192" s="75" t="s">
        <v>127</v>
      </c>
      <c r="M192" s="20" t="s">
        <v>981</v>
      </c>
      <c r="N192" s="20"/>
      <c r="O192" s="20"/>
      <c r="P192" s="20"/>
      <c r="Q192" s="20">
        <v>1</v>
      </c>
      <c r="R192" s="20" t="s">
        <v>130</v>
      </c>
      <c r="S192" s="20" t="s">
        <v>139</v>
      </c>
      <c r="T192" s="20" t="s">
        <v>1151</v>
      </c>
      <c r="U192" s="66">
        <v>5371</v>
      </c>
      <c r="V192" s="20" t="s">
        <v>982</v>
      </c>
      <c r="W192" s="20"/>
      <c r="X192" s="20"/>
      <c r="Y192" s="20"/>
      <c r="Z192" s="20"/>
      <c r="AA192" s="20"/>
      <c r="AB192" s="20"/>
      <c r="AC192" s="20"/>
      <c r="AD192" s="20"/>
      <c r="AE192" s="20"/>
      <c r="AF192" s="20"/>
      <c r="AG192" s="20"/>
      <c r="AH192" s="19"/>
      <c r="AI192" s="19"/>
      <c r="AJ192" s="19"/>
      <c r="AK192" s="19"/>
      <c r="AL192" s="19"/>
      <c r="AM192" s="19"/>
      <c r="AN192" s="19"/>
      <c r="AO192" s="19"/>
      <c r="AP192" s="19"/>
      <c r="AQ192" s="19"/>
      <c r="AR192" s="19"/>
      <c r="AS192" s="19"/>
      <c r="AT192" s="19"/>
      <c r="AU192" s="19"/>
    </row>
    <row r="193" spans="1:47" x14ac:dyDescent="0.25">
      <c r="A193" s="20">
        <v>211</v>
      </c>
      <c r="B193" s="88">
        <v>664164</v>
      </c>
      <c r="C193" s="20" t="s">
        <v>980</v>
      </c>
      <c r="D193" s="20" t="s">
        <v>181</v>
      </c>
      <c r="E193" s="20"/>
      <c r="F193" s="20">
        <v>24</v>
      </c>
      <c r="G193" s="20" t="s">
        <v>112</v>
      </c>
      <c r="H193" s="19"/>
      <c r="I193" s="20" t="s">
        <v>113</v>
      </c>
      <c r="J193" s="75" t="s">
        <v>114</v>
      </c>
      <c r="K193" s="75" t="s">
        <v>115</v>
      </c>
      <c r="L193" s="75" t="s">
        <v>116</v>
      </c>
      <c r="M193" s="20" t="s">
        <v>983</v>
      </c>
      <c r="N193" s="20" t="s">
        <v>984</v>
      </c>
      <c r="O193" s="19"/>
      <c r="P193" s="19"/>
      <c r="Q193" s="20">
        <v>1</v>
      </c>
      <c r="R193" s="20" t="s">
        <v>195</v>
      </c>
      <c r="S193" s="20" t="s">
        <v>139</v>
      </c>
      <c r="T193" s="20" t="s">
        <v>985</v>
      </c>
      <c r="U193" s="66">
        <v>5676</v>
      </c>
      <c r="V193" s="20" t="s">
        <v>986</v>
      </c>
      <c r="W193" s="20"/>
      <c r="X193" s="20"/>
      <c r="Y193" s="20"/>
      <c r="Z193" s="20"/>
      <c r="AA193" s="20"/>
      <c r="AB193" s="20"/>
      <c r="AC193" s="20"/>
      <c r="AD193" s="20"/>
      <c r="AE193" s="20"/>
      <c r="AF193" s="20"/>
      <c r="AG193" s="20"/>
      <c r="AH193" s="19"/>
      <c r="AI193" s="19"/>
      <c r="AJ193" s="19"/>
      <c r="AK193" s="19"/>
      <c r="AL193" s="19"/>
      <c r="AM193" s="19"/>
      <c r="AN193" s="19"/>
      <c r="AO193" s="19"/>
      <c r="AP193" s="19"/>
      <c r="AQ193" s="19"/>
      <c r="AR193" s="19"/>
      <c r="AS193" s="19"/>
      <c r="AT193" s="19"/>
      <c r="AU193" s="19"/>
    </row>
    <row r="194" spans="1:47" x14ac:dyDescent="0.25">
      <c r="A194" s="20">
        <v>210</v>
      </c>
      <c r="B194" s="20">
        <v>75768</v>
      </c>
      <c r="C194" s="20" t="s">
        <v>980</v>
      </c>
      <c r="D194" s="20" t="s">
        <v>987</v>
      </c>
      <c r="E194" s="20"/>
      <c r="F194" s="20">
        <v>21</v>
      </c>
      <c r="G194" s="20" t="s">
        <v>674</v>
      </c>
      <c r="H194" s="20"/>
      <c r="I194" s="20">
        <v>2</v>
      </c>
      <c r="J194" s="75" t="s">
        <v>114</v>
      </c>
      <c r="K194" s="75"/>
      <c r="L194" s="75" t="s">
        <v>127</v>
      </c>
      <c r="M194" s="20" t="s">
        <v>371</v>
      </c>
      <c r="N194" s="20" t="s">
        <v>988</v>
      </c>
      <c r="O194" s="20"/>
      <c r="P194" s="20"/>
      <c r="Q194" s="20">
        <v>1</v>
      </c>
      <c r="R194" s="20" t="s">
        <v>121</v>
      </c>
      <c r="S194" s="20" t="s">
        <v>139</v>
      </c>
      <c r="T194" s="20" t="s">
        <v>3468</v>
      </c>
      <c r="U194" s="66">
        <v>6252</v>
      </c>
      <c r="V194" s="20" t="s">
        <v>989</v>
      </c>
      <c r="W194" s="20"/>
      <c r="X194" s="20"/>
      <c r="Y194" s="20"/>
      <c r="Z194" s="20"/>
      <c r="AA194" s="20"/>
      <c r="AB194" s="20"/>
      <c r="AC194" s="20"/>
      <c r="AD194" s="20"/>
      <c r="AE194" s="20"/>
      <c r="AF194" s="20"/>
      <c r="AG194" s="20"/>
      <c r="AH194" s="19"/>
      <c r="AI194" s="19"/>
      <c r="AJ194" s="19"/>
      <c r="AK194" s="19"/>
      <c r="AL194" s="19"/>
      <c r="AM194" s="19"/>
      <c r="AN194" s="19"/>
      <c r="AO194" s="19"/>
      <c r="AP194" s="19"/>
      <c r="AQ194" s="19"/>
      <c r="AR194" s="19"/>
      <c r="AS194" s="19"/>
      <c r="AT194" s="19"/>
      <c r="AU194" s="19"/>
    </row>
    <row r="195" spans="1:47" x14ac:dyDescent="0.25">
      <c r="A195" s="20">
        <v>212</v>
      </c>
      <c r="B195" s="20">
        <v>13301</v>
      </c>
      <c r="C195" s="20" t="s">
        <v>990</v>
      </c>
      <c r="D195" s="20" t="s">
        <v>770</v>
      </c>
      <c r="E195" s="20" t="s">
        <v>991</v>
      </c>
      <c r="F195" s="20">
        <v>64</v>
      </c>
      <c r="G195" s="20" t="s">
        <v>742</v>
      </c>
      <c r="H195" s="19"/>
      <c r="I195" s="20" t="s">
        <v>201</v>
      </c>
      <c r="J195" s="75" t="s">
        <v>114</v>
      </c>
      <c r="K195" s="75"/>
      <c r="L195" s="75" t="s">
        <v>136</v>
      </c>
      <c r="M195" s="86" t="s">
        <v>992</v>
      </c>
      <c r="N195" s="19" t="s">
        <v>993</v>
      </c>
      <c r="O195" s="19"/>
      <c r="P195" s="19"/>
      <c r="Q195" s="20">
        <v>1</v>
      </c>
      <c r="R195" s="20" t="s">
        <v>130</v>
      </c>
      <c r="S195" s="20" t="s">
        <v>994</v>
      </c>
      <c r="T195" s="19" t="s">
        <v>995</v>
      </c>
      <c r="U195" s="66">
        <v>20579</v>
      </c>
      <c r="V195" s="19" t="s">
        <v>996</v>
      </c>
      <c r="W195" s="20"/>
      <c r="X195" s="20"/>
      <c r="Y195" s="20"/>
      <c r="Z195" s="20"/>
      <c r="AA195" s="20"/>
      <c r="AB195" s="20"/>
      <c r="AC195" s="20"/>
      <c r="AD195" s="20"/>
      <c r="AE195" s="20"/>
      <c r="AF195" s="20"/>
      <c r="AG195" s="20"/>
      <c r="AH195" s="19"/>
      <c r="AI195" s="19"/>
      <c r="AJ195" s="19"/>
      <c r="AK195" s="19"/>
      <c r="AL195" s="19"/>
      <c r="AM195" s="19"/>
      <c r="AN195" s="19"/>
      <c r="AO195" s="19"/>
      <c r="AP195" s="19"/>
      <c r="AQ195" s="19"/>
      <c r="AR195" s="19"/>
      <c r="AS195" s="19"/>
      <c r="AT195" s="19"/>
      <c r="AU195" s="19"/>
    </row>
    <row r="196" spans="1:47" x14ac:dyDescent="0.25">
      <c r="A196" s="20">
        <v>213</v>
      </c>
      <c r="B196" s="20">
        <v>795569</v>
      </c>
      <c r="C196" s="20" t="s">
        <v>997</v>
      </c>
      <c r="D196" s="20" t="s">
        <v>889</v>
      </c>
      <c r="E196" s="20"/>
      <c r="F196" s="20">
        <v>25</v>
      </c>
      <c r="G196" s="20" t="s">
        <v>112</v>
      </c>
      <c r="H196" s="19"/>
      <c r="I196" s="20" t="s">
        <v>113</v>
      </c>
      <c r="J196" s="75" t="s">
        <v>114</v>
      </c>
      <c r="K196" s="75"/>
      <c r="L196" s="75" t="s">
        <v>116</v>
      </c>
      <c r="M196" s="20" t="s">
        <v>998</v>
      </c>
      <c r="N196" s="20"/>
      <c r="O196" s="19"/>
      <c r="P196" s="19"/>
      <c r="Q196" s="20">
        <v>1</v>
      </c>
      <c r="R196" s="20" t="s">
        <v>195</v>
      </c>
      <c r="S196" s="20" t="s">
        <v>122</v>
      </c>
      <c r="T196" s="20" t="s">
        <v>999</v>
      </c>
      <c r="U196" s="66">
        <v>6694</v>
      </c>
      <c r="V196" s="20" t="s">
        <v>1000</v>
      </c>
      <c r="W196" s="20"/>
      <c r="X196" s="20"/>
      <c r="Y196" s="20"/>
      <c r="Z196" s="20"/>
      <c r="AA196" s="20"/>
      <c r="AB196" s="20"/>
      <c r="AC196" s="20"/>
      <c r="AD196" s="20"/>
      <c r="AE196" s="20"/>
      <c r="AF196" s="20"/>
      <c r="AG196" s="20"/>
      <c r="AH196" s="19"/>
      <c r="AI196" s="19"/>
      <c r="AJ196" s="19"/>
      <c r="AK196" s="19"/>
      <c r="AL196" s="19"/>
      <c r="AM196" s="19"/>
      <c r="AN196" s="19"/>
      <c r="AO196" s="19"/>
      <c r="AP196" s="19"/>
      <c r="AQ196" s="19"/>
      <c r="AR196" s="19"/>
      <c r="AS196" s="19"/>
      <c r="AT196" s="19"/>
      <c r="AU196" s="19"/>
    </row>
    <row r="197" spans="1:47" x14ac:dyDescent="0.25">
      <c r="A197" s="20">
        <v>214</v>
      </c>
      <c r="B197" s="20">
        <v>6530</v>
      </c>
      <c r="C197" s="20" t="s">
        <v>1001</v>
      </c>
      <c r="D197" s="20" t="s">
        <v>1002</v>
      </c>
      <c r="E197" s="20"/>
      <c r="F197" s="20">
        <v>20</v>
      </c>
      <c r="G197" s="20" t="s">
        <v>112</v>
      </c>
      <c r="H197" s="19"/>
      <c r="I197" s="20" t="s">
        <v>113</v>
      </c>
      <c r="J197" s="75" t="s">
        <v>114</v>
      </c>
      <c r="K197" s="75"/>
      <c r="L197" s="75" t="s">
        <v>127</v>
      </c>
      <c r="M197" s="20" t="s">
        <v>1003</v>
      </c>
      <c r="N197" s="20"/>
      <c r="O197" s="19"/>
      <c r="P197" s="19"/>
      <c r="Q197" s="20">
        <v>1</v>
      </c>
      <c r="R197" s="20" t="s">
        <v>195</v>
      </c>
      <c r="S197" s="20" t="s">
        <v>139</v>
      </c>
      <c r="T197" s="20" t="s">
        <v>1004</v>
      </c>
      <c r="U197" s="66">
        <v>6097</v>
      </c>
      <c r="V197" s="20" t="s">
        <v>1005</v>
      </c>
      <c r="W197" s="20"/>
      <c r="X197" s="20"/>
      <c r="Y197" s="20"/>
      <c r="Z197" s="20"/>
      <c r="AA197" s="20"/>
      <c r="AB197" s="20"/>
      <c r="AC197" s="20"/>
      <c r="AD197" s="20"/>
      <c r="AE197" s="20"/>
      <c r="AF197" s="20"/>
      <c r="AG197" s="20"/>
      <c r="AH197" s="19"/>
      <c r="AI197" s="19"/>
      <c r="AJ197" s="19"/>
      <c r="AK197" s="19"/>
      <c r="AL197" s="19"/>
      <c r="AM197" s="19"/>
      <c r="AN197" s="19"/>
      <c r="AO197" s="19"/>
      <c r="AP197" s="19"/>
      <c r="AQ197" s="19"/>
      <c r="AR197" s="19"/>
      <c r="AS197" s="19"/>
      <c r="AT197" s="19"/>
      <c r="AU197" s="19"/>
    </row>
    <row r="198" spans="1:47" x14ac:dyDescent="0.25">
      <c r="A198" s="20">
        <v>216</v>
      </c>
      <c r="B198" s="20">
        <v>38541</v>
      </c>
      <c r="C198" s="20" t="s">
        <v>1006</v>
      </c>
      <c r="D198" s="20" t="s">
        <v>466</v>
      </c>
      <c r="E198" s="20"/>
      <c r="F198" s="20">
        <v>29</v>
      </c>
      <c r="G198" s="20" t="s">
        <v>674</v>
      </c>
      <c r="H198" s="20"/>
      <c r="I198" s="20">
        <v>1</v>
      </c>
      <c r="J198" s="75" t="s">
        <v>495</v>
      </c>
      <c r="K198" s="75"/>
      <c r="L198" s="75" t="s">
        <v>127</v>
      </c>
      <c r="M198" s="20" t="s">
        <v>3469</v>
      </c>
      <c r="N198" s="20" t="s">
        <v>391</v>
      </c>
      <c r="O198" s="20"/>
      <c r="P198" s="20"/>
      <c r="Q198" s="20">
        <v>1</v>
      </c>
      <c r="R198" s="20" t="s">
        <v>121</v>
      </c>
      <c r="S198" s="20" t="s">
        <v>139</v>
      </c>
      <c r="T198" s="20" t="s">
        <v>1007</v>
      </c>
      <c r="U198" s="66">
        <v>6315</v>
      </c>
      <c r="V198" s="19" t="s">
        <v>1008</v>
      </c>
      <c r="W198" s="20"/>
      <c r="X198" s="20"/>
      <c r="Y198" s="20"/>
      <c r="Z198" s="20"/>
      <c r="AA198" s="20"/>
      <c r="AB198" s="20"/>
      <c r="AC198" s="20"/>
      <c r="AD198" s="20"/>
      <c r="AE198" s="20"/>
      <c r="AF198" s="20"/>
      <c r="AG198" s="20"/>
      <c r="AH198" s="19"/>
      <c r="AI198" s="19"/>
      <c r="AJ198" s="19"/>
      <c r="AK198" s="19"/>
      <c r="AL198" s="19"/>
      <c r="AM198" s="19"/>
      <c r="AN198" s="19"/>
      <c r="AO198" s="19"/>
      <c r="AP198" s="19"/>
      <c r="AQ198" s="19"/>
      <c r="AR198" s="19"/>
      <c r="AS198" s="19"/>
      <c r="AT198" s="19"/>
      <c r="AU198" s="19"/>
    </row>
    <row r="199" spans="1:47" x14ac:dyDescent="0.25">
      <c r="A199" s="20">
        <v>217</v>
      </c>
      <c r="B199" s="20">
        <v>306920</v>
      </c>
      <c r="C199" s="20" t="s">
        <v>1009</v>
      </c>
      <c r="D199" s="20" t="s">
        <v>455</v>
      </c>
      <c r="E199" s="20"/>
      <c r="F199" s="20">
        <v>34</v>
      </c>
      <c r="G199" s="20" t="s">
        <v>289</v>
      </c>
      <c r="H199" s="20"/>
      <c r="I199" s="20">
        <v>2</v>
      </c>
      <c r="J199" s="75" t="s">
        <v>114</v>
      </c>
      <c r="K199" s="75"/>
      <c r="L199" s="75" t="s">
        <v>127</v>
      </c>
      <c r="M199" s="20"/>
      <c r="N199" s="20" t="s">
        <v>129</v>
      </c>
      <c r="O199" s="20" t="s">
        <v>622</v>
      </c>
      <c r="P199" s="20"/>
      <c r="Q199" s="20">
        <v>1</v>
      </c>
      <c r="R199" s="20" t="s">
        <v>130</v>
      </c>
      <c r="S199" s="20" t="s">
        <v>139</v>
      </c>
      <c r="T199" s="20" t="s">
        <v>1010</v>
      </c>
      <c r="U199" s="66">
        <v>6306</v>
      </c>
      <c r="V199" s="20" t="s">
        <v>1011</v>
      </c>
      <c r="W199" s="20"/>
      <c r="X199" s="20"/>
      <c r="Y199" s="20"/>
      <c r="Z199" s="20"/>
      <c r="AA199" s="20"/>
      <c r="AB199" s="20"/>
      <c r="AC199" s="20"/>
      <c r="AD199" s="20"/>
      <c r="AE199" s="20"/>
      <c r="AF199" s="20"/>
      <c r="AG199" s="20"/>
      <c r="AH199" s="19"/>
      <c r="AI199" s="19"/>
      <c r="AJ199" s="19"/>
      <c r="AK199" s="19"/>
      <c r="AL199" s="19"/>
      <c r="AM199" s="19"/>
      <c r="AN199" s="19"/>
      <c r="AO199" s="19"/>
      <c r="AP199" s="19"/>
      <c r="AQ199" s="19"/>
      <c r="AR199" s="19"/>
      <c r="AS199" s="19"/>
      <c r="AT199" s="19"/>
      <c r="AU199" s="19"/>
    </row>
    <row r="200" spans="1:47" x14ac:dyDescent="0.25">
      <c r="A200" s="20">
        <v>218</v>
      </c>
      <c r="B200" s="20">
        <v>24474</v>
      </c>
      <c r="C200" s="20" t="s">
        <v>1012</v>
      </c>
      <c r="D200" s="20" t="s">
        <v>133</v>
      </c>
      <c r="E200" s="20"/>
      <c r="F200" s="20">
        <v>21</v>
      </c>
      <c r="G200" s="20" t="s">
        <v>331</v>
      </c>
      <c r="H200" s="20"/>
      <c r="I200" s="20">
        <v>1</v>
      </c>
      <c r="J200" s="75" t="s">
        <v>114</v>
      </c>
      <c r="K200" s="75"/>
      <c r="L200" s="75" t="s">
        <v>127</v>
      </c>
      <c r="M200" s="20" t="s">
        <v>166</v>
      </c>
      <c r="N200" s="20" t="s">
        <v>161</v>
      </c>
      <c r="O200" s="19" t="s">
        <v>756</v>
      </c>
      <c r="P200" s="19" t="s">
        <v>120</v>
      </c>
      <c r="Q200" s="20">
        <v>1</v>
      </c>
      <c r="R200" s="20" t="s">
        <v>130</v>
      </c>
      <c r="S200" s="20" t="s">
        <v>139</v>
      </c>
      <c r="T200" s="20" t="s">
        <v>1013</v>
      </c>
      <c r="U200" s="66">
        <v>6027</v>
      </c>
      <c r="V200" s="20" t="s">
        <v>1014</v>
      </c>
      <c r="W200" s="20"/>
      <c r="X200" s="20"/>
      <c r="Y200" s="20"/>
      <c r="Z200" s="20"/>
      <c r="AA200" s="20"/>
      <c r="AB200" s="20"/>
      <c r="AC200" s="20"/>
      <c r="AD200" s="20"/>
      <c r="AE200" s="20"/>
      <c r="AF200" s="20"/>
      <c r="AG200" s="20"/>
      <c r="AH200" s="19"/>
      <c r="AI200" s="19"/>
      <c r="AJ200" s="19"/>
      <c r="AK200" s="19"/>
      <c r="AL200" s="19"/>
      <c r="AM200" s="19"/>
      <c r="AN200" s="19"/>
      <c r="AO200" s="19"/>
      <c r="AP200" s="19"/>
      <c r="AQ200" s="19"/>
      <c r="AR200" s="19"/>
      <c r="AS200" s="19"/>
      <c r="AT200" s="19"/>
      <c r="AU200" s="19"/>
    </row>
    <row r="201" spans="1:47" x14ac:dyDescent="0.25">
      <c r="A201" s="20">
        <v>219</v>
      </c>
      <c r="B201" s="19" t="s">
        <v>1015</v>
      </c>
      <c r="C201" s="20" t="s">
        <v>1012</v>
      </c>
      <c r="D201" s="20" t="s">
        <v>181</v>
      </c>
      <c r="E201" s="20"/>
      <c r="F201" s="20">
        <v>22</v>
      </c>
      <c r="G201" s="20" t="s">
        <v>664</v>
      </c>
      <c r="H201" s="20"/>
      <c r="I201" s="20">
        <v>1</v>
      </c>
      <c r="J201" s="75" t="s">
        <v>114</v>
      </c>
      <c r="K201" s="75"/>
      <c r="L201" s="75" t="s">
        <v>237</v>
      </c>
      <c r="M201" s="20" t="s">
        <v>166</v>
      </c>
      <c r="N201" s="20" t="s">
        <v>161</v>
      </c>
      <c r="O201" s="20" t="s">
        <v>1016</v>
      </c>
      <c r="P201" s="20" t="s">
        <v>366</v>
      </c>
      <c r="Q201" s="20">
        <v>1</v>
      </c>
      <c r="R201" s="20" t="s">
        <v>130</v>
      </c>
      <c r="S201" s="20" t="s">
        <v>1017</v>
      </c>
      <c r="T201" s="20" t="s">
        <v>1018</v>
      </c>
      <c r="U201" s="66">
        <v>6071</v>
      </c>
      <c r="V201" s="20" t="s">
        <v>1019</v>
      </c>
      <c r="W201" s="20"/>
      <c r="X201" s="20"/>
      <c r="Y201" s="20"/>
      <c r="Z201" s="20"/>
      <c r="AA201" s="20"/>
      <c r="AB201" s="20"/>
      <c r="AC201" s="20"/>
      <c r="AD201" s="20"/>
      <c r="AE201" s="20"/>
      <c r="AF201" s="20"/>
      <c r="AG201" s="20"/>
      <c r="AH201" s="19"/>
      <c r="AI201" s="19"/>
      <c r="AJ201" s="19"/>
      <c r="AK201" s="19"/>
      <c r="AL201" s="19"/>
      <c r="AM201" s="19"/>
      <c r="AN201" s="19"/>
      <c r="AO201" s="19"/>
      <c r="AP201" s="19"/>
      <c r="AQ201" s="19"/>
      <c r="AR201" s="19"/>
      <c r="AS201" s="19"/>
      <c r="AT201" s="19"/>
      <c r="AU201" s="19"/>
    </row>
    <row r="202" spans="1:47" x14ac:dyDescent="0.25">
      <c r="A202" s="20">
        <v>222</v>
      </c>
      <c r="B202" s="20">
        <v>18061</v>
      </c>
      <c r="C202" s="20" t="s">
        <v>1020</v>
      </c>
      <c r="D202" s="20" t="s">
        <v>1021</v>
      </c>
      <c r="E202" s="20"/>
      <c r="F202" s="20">
        <v>24</v>
      </c>
      <c r="G202" s="20" t="s">
        <v>674</v>
      </c>
      <c r="H202" s="20"/>
      <c r="I202" s="20">
        <v>1</v>
      </c>
      <c r="J202" s="75" t="s">
        <v>495</v>
      </c>
      <c r="K202" s="75"/>
      <c r="L202" s="75" t="s">
        <v>127</v>
      </c>
      <c r="M202" s="20" t="s">
        <v>1022</v>
      </c>
      <c r="N202" s="20" t="s">
        <v>1023</v>
      </c>
      <c r="O202" s="20"/>
      <c r="P202" s="20"/>
      <c r="Q202" s="20">
        <v>1</v>
      </c>
      <c r="R202" s="20" t="s">
        <v>121</v>
      </c>
      <c r="S202" s="20" t="s">
        <v>325</v>
      </c>
      <c r="T202" s="20" t="s">
        <v>530</v>
      </c>
      <c r="U202" s="66">
        <v>6027</v>
      </c>
      <c r="V202" s="20" t="s">
        <v>1024</v>
      </c>
      <c r="W202" s="20"/>
      <c r="X202" s="20"/>
      <c r="Y202" s="20"/>
      <c r="Z202" s="20"/>
      <c r="AA202" s="20"/>
      <c r="AB202" s="20"/>
      <c r="AC202" s="20"/>
      <c r="AD202" s="20"/>
      <c r="AE202" s="20"/>
      <c r="AF202" s="20"/>
      <c r="AG202" s="20"/>
      <c r="AH202" s="19"/>
      <c r="AI202" s="19"/>
      <c r="AJ202" s="19"/>
      <c r="AK202" s="19"/>
      <c r="AL202" s="19"/>
      <c r="AM202" s="19"/>
      <c r="AN202" s="19"/>
      <c r="AO202" s="19"/>
      <c r="AP202" s="19"/>
      <c r="AQ202" s="19"/>
      <c r="AR202" s="19"/>
      <c r="AS202" s="19"/>
      <c r="AT202" s="19"/>
      <c r="AU202" s="19"/>
    </row>
    <row r="203" spans="1:47" x14ac:dyDescent="0.25">
      <c r="A203" s="20">
        <v>221</v>
      </c>
      <c r="B203" s="20">
        <v>14214</v>
      </c>
      <c r="C203" s="20" t="s">
        <v>1020</v>
      </c>
      <c r="D203" s="20" t="s">
        <v>1025</v>
      </c>
      <c r="E203" s="20"/>
      <c r="F203" s="20">
        <v>35</v>
      </c>
      <c r="G203" s="20" t="s">
        <v>289</v>
      </c>
      <c r="H203" s="20"/>
      <c r="I203" s="20">
        <v>1</v>
      </c>
      <c r="J203" s="75" t="s">
        <v>114</v>
      </c>
      <c r="K203" s="75"/>
      <c r="L203" s="75" t="s">
        <v>127</v>
      </c>
      <c r="M203" s="20" t="s">
        <v>3470</v>
      </c>
      <c r="N203" s="20" t="s">
        <v>1023</v>
      </c>
      <c r="O203" s="20"/>
      <c r="P203" s="20"/>
      <c r="Q203" s="20">
        <v>1</v>
      </c>
      <c r="R203" s="20" t="s">
        <v>121</v>
      </c>
      <c r="S203" s="20" t="s">
        <v>225</v>
      </c>
      <c r="T203" s="20" t="s">
        <v>1026</v>
      </c>
      <c r="U203" s="66">
        <v>6091</v>
      </c>
      <c r="V203" s="20" t="s">
        <v>1027</v>
      </c>
      <c r="W203" s="20"/>
      <c r="X203" s="20"/>
      <c r="Y203" s="20"/>
      <c r="Z203" s="20"/>
      <c r="AA203" s="20"/>
      <c r="AB203" s="20"/>
      <c r="AC203" s="20"/>
      <c r="AD203" s="20"/>
      <c r="AE203" s="20"/>
      <c r="AF203" s="20"/>
      <c r="AG203" s="20"/>
      <c r="AH203" s="19"/>
      <c r="AI203" s="19"/>
      <c r="AJ203" s="19"/>
      <c r="AK203" s="19"/>
      <c r="AL203" s="19"/>
      <c r="AM203" s="19"/>
      <c r="AN203" s="19"/>
      <c r="AO203" s="19"/>
      <c r="AP203" s="19"/>
      <c r="AQ203" s="19"/>
      <c r="AR203" s="19"/>
      <c r="AS203" s="19"/>
      <c r="AT203" s="19"/>
      <c r="AU203" s="19"/>
    </row>
    <row r="204" spans="1:47" x14ac:dyDescent="0.25">
      <c r="A204" s="20">
        <v>220</v>
      </c>
      <c r="B204" s="19" t="s">
        <v>1028</v>
      </c>
      <c r="C204" s="20" t="s">
        <v>1020</v>
      </c>
      <c r="D204" s="20" t="s">
        <v>889</v>
      </c>
      <c r="E204" s="20"/>
      <c r="F204" s="20">
        <v>32</v>
      </c>
      <c r="G204" s="20" t="s">
        <v>674</v>
      </c>
      <c r="H204" s="20"/>
      <c r="I204" s="20">
        <v>1</v>
      </c>
      <c r="J204" s="75" t="s">
        <v>1029</v>
      </c>
      <c r="K204" s="75"/>
      <c r="L204" s="75" t="s">
        <v>127</v>
      </c>
      <c r="M204" s="20" t="s">
        <v>622</v>
      </c>
      <c r="N204" s="20" t="s">
        <v>1023</v>
      </c>
      <c r="O204" s="20"/>
      <c r="P204" s="20"/>
      <c r="Q204" s="20">
        <v>1</v>
      </c>
      <c r="R204" s="20" t="s">
        <v>121</v>
      </c>
      <c r="S204" s="20" t="s">
        <v>325</v>
      </c>
      <c r="T204" s="20" t="s">
        <v>412</v>
      </c>
      <c r="U204" s="66">
        <v>6333</v>
      </c>
      <c r="V204" s="19" t="s">
        <v>1030</v>
      </c>
      <c r="W204" s="20"/>
      <c r="X204" s="20"/>
      <c r="Y204" s="20"/>
      <c r="Z204" s="20"/>
      <c r="AA204" s="20"/>
      <c r="AB204" s="20"/>
      <c r="AC204" s="20"/>
      <c r="AD204" s="20"/>
      <c r="AE204" s="20"/>
      <c r="AF204" s="20"/>
      <c r="AG204" s="20"/>
      <c r="AH204" s="19"/>
      <c r="AI204" s="19"/>
      <c r="AJ204" s="19"/>
      <c r="AK204" s="19"/>
      <c r="AL204" s="19"/>
      <c r="AM204" s="19"/>
      <c r="AN204" s="19"/>
      <c r="AO204" s="19"/>
      <c r="AP204" s="19"/>
      <c r="AQ204" s="19"/>
      <c r="AR204" s="19"/>
      <c r="AS204" s="19"/>
      <c r="AT204" s="19"/>
      <c r="AU204" s="19"/>
    </row>
    <row r="205" spans="1:47" x14ac:dyDescent="0.25">
      <c r="A205" s="20">
        <v>224</v>
      </c>
      <c r="B205" s="20">
        <v>1027</v>
      </c>
      <c r="C205" s="20" t="s">
        <v>1031</v>
      </c>
      <c r="D205" s="20" t="s">
        <v>3471</v>
      </c>
      <c r="E205" s="20" t="s">
        <v>150</v>
      </c>
      <c r="F205" s="20">
        <v>26</v>
      </c>
      <c r="G205" s="20" t="s">
        <v>1032</v>
      </c>
      <c r="H205" s="20"/>
      <c r="I205" s="20">
        <v>2</v>
      </c>
      <c r="J205" s="75" t="s">
        <v>114</v>
      </c>
      <c r="K205" s="75"/>
      <c r="L205" s="75" t="s">
        <v>127</v>
      </c>
      <c r="M205" s="20" t="s">
        <v>166</v>
      </c>
      <c r="N205" s="20" t="s">
        <v>161</v>
      </c>
      <c r="O205" s="20" t="s">
        <v>1033</v>
      </c>
      <c r="P205" s="20"/>
      <c r="Q205" s="20">
        <v>1</v>
      </c>
      <c r="R205" s="20" t="s">
        <v>130</v>
      </c>
      <c r="S205" s="20" t="s">
        <v>519</v>
      </c>
      <c r="T205" s="20" t="s">
        <v>1034</v>
      </c>
      <c r="U205" s="66">
        <v>6027</v>
      </c>
      <c r="V205" s="20" t="s">
        <v>1035</v>
      </c>
      <c r="W205" s="20"/>
      <c r="X205" s="20"/>
      <c r="Y205" s="20"/>
      <c r="Z205" s="20"/>
      <c r="AA205" s="20"/>
      <c r="AB205" s="20"/>
      <c r="AC205" s="20"/>
      <c r="AD205" s="20"/>
      <c r="AE205" s="20"/>
      <c r="AF205" s="20"/>
      <c r="AG205" s="20"/>
      <c r="AH205" s="19"/>
      <c r="AI205" s="19"/>
      <c r="AJ205" s="19"/>
      <c r="AK205" s="19"/>
      <c r="AL205" s="19"/>
      <c r="AM205" s="19"/>
      <c r="AN205" s="19"/>
      <c r="AO205" s="19"/>
      <c r="AP205" s="19"/>
      <c r="AQ205" s="19"/>
      <c r="AR205" s="19"/>
      <c r="AS205" s="19"/>
      <c r="AT205" s="19"/>
      <c r="AU205" s="19"/>
    </row>
    <row r="206" spans="1:47" x14ac:dyDescent="0.25">
      <c r="A206" s="20">
        <v>225</v>
      </c>
      <c r="B206" s="20" t="s">
        <v>1036</v>
      </c>
      <c r="C206" s="20" t="s">
        <v>1037</v>
      </c>
      <c r="D206" s="20" t="s">
        <v>3472</v>
      </c>
      <c r="E206" s="20"/>
      <c r="F206" s="20">
        <v>23</v>
      </c>
      <c r="G206" s="20" t="s">
        <v>674</v>
      </c>
      <c r="H206" s="20"/>
      <c r="I206" s="20">
        <v>2</v>
      </c>
      <c r="J206" s="75" t="s">
        <v>114</v>
      </c>
      <c r="K206" s="75"/>
      <c r="L206" s="75" t="s">
        <v>136</v>
      </c>
      <c r="M206" s="20" t="s">
        <v>450</v>
      </c>
      <c r="N206" s="20" t="s">
        <v>3473</v>
      </c>
      <c r="O206" s="20" t="s">
        <v>1038</v>
      </c>
      <c r="P206" s="20"/>
      <c r="Q206" s="20">
        <v>1</v>
      </c>
      <c r="R206" s="20" t="s">
        <v>121</v>
      </c>
      <c r="S206" s="20" t="s">
        <v>131</v>
      </c>
      <c r="T206" s="82" t="s">
        <v>3474</v>
      </c>
      <c r="U206" s="66">
        <v>6392</v>
      </c>
      <c r="V206" s="20" t="s">
        <v>1039</v>
      </c>
      <c r="W206" s="20"/>
      <c r="X206" s="20"/>
      <c r="Y206" s="20"/>
      <c r="Z206" s="20"/>
      <c r="AA206" s="20"/>
      <c r="AB206" s="20"/>
      <c r="AC206" s="20"/>
      <c r="AD206" s="20"/>
      <c r="AE206" s="20"/>
      <c r="AF206" s="20"/>
      <c r="AG206" s="20"/>
      <c r="AH206" s="19"/>
      <c r="AI206" s="19"/>
      <c r="AJ206" s="19"/>
      <c r="AK206" s="19"/>
      <c r="AL206" s="19"/>
      <c r="AM206" s="19"/>
      <c r="AN206" s="19"/>
      <c r="AO206" s="19"/>
      <c r="AP206" s="19"/>
      <c r="AQ206" s="19"/>
      <c r="AR206" s="19"/>
      <c r="AS206" s="19"/>
      <c r="AT206" s="19"/>
      <c r="AU206" s="19"/>
    </row>
    <row r="207" spans="1:47" x14ac:dyDescent="0.25">
      <c r="A207" s="20">
        <v>226</v>
      </c>
      <c r="B207" s="19" t="s">
        <v>1040</v>
      </c>
      <c r="C207" s="20" t="s">
        <v>480</v>
      </c>
      <c r="D207" s="20" t="s">
        <v>605</v>
      </c>
      <c r="E207" s="20"/>
      <c r="F207" s="20">
        <v>23</v>
      </c>
      <c r="G207" s="20" t="s">
        <v>289</v>
      </c>
      <c r="H207" s="20" t="s">
        <v>515</v>
      </c>
      <c r="I207" s="20">
        <v>1</v>
      </c>
      <c r="J207" s="75" t="s">
        <v>114</v>
      </c>
      <c r="K207" s="75"/>
      <c r="L207" s="75" t="s">
        <v>127</v>
      </c>
      <c r="M207" s="20" t="s">
        <v>166</v>
      </c>
      <c r="N207" s="20" t="s">
        <v>161</v>
      </c>
      <c r="O207" s="19" t="s">
        <v>1041</v>
      </c>
      <c r="P207" s="19" t="s">
        <v>118</v>
      </c>
      <c r="Q207" s="20">
        <v>1</v>
      </c>
      <c r="R207" s="20" t="s">
        <v>130</v>
      </c>
      <c r="S207" s="20" t="s">
        <v>139</v>
      </c>
      <c r="T207" s="20" t="s">
        <v>1042</v>
      </c>
      <c r="U207" s="66">
        <v>6027</v>
      </c>
      <c r="V207" s="20" t="s">
        <v>1043</v>
      </c>
      <c r="W207" s="20"/>
      <c r="X207" s="20"/>
      <c r="Y207" s="20"/>
      <c r="Z207" s="20"/>
      <c r="AA207" s="20"/>
      <c r="AB207" s="20"/>
      <c r="AC207" s="20"/>
      <c r="AD207" s="20"/>
      <c r="AE207" s="20"/>
      <c r="AF207" s="20"/>
      <c r="AG207" s="20"/>
      <c r="AH207" s="19"/>
      <c r="AI207" s="19"/>
      <c r="AJ207" s="19"/>
      <c r="AK207" s="19"/>
      <c r="AL207" s="19"/>
      <c r="AM207" s="19"/>
      <c r="AN207" s="19"/>
      <c r="AO207" s="19"/>
      <c r="AP207" s="19"/>
      <c r="AQ207" s="19"/>
      <c r="AR207" s="19"/>
      <c r="AS207" s="19"/>
      <c r="AT207" s="19"/>
      <c r="AU207" s="19"/>
    </row>
    <row r="208" spans="1:47" x14ac:dyDescent="0.25">
      <c r="A208" s="20">
        <v>227</v>
      </c>
      <c r="B208" s="20">
        <v>27801</v>
      </c>
      <c r="C208" s="20" t="s">
        <v>1044</v>
      </c>
      <c r="D208" s="20" t="s">
        <v>1045</v>
      </c>
      <c r="E208" s="20"/>
      <c r="F208" s="20">
        <v>18</v>
      </c>
      <c r="G208" s="20" t="s">
        <v>674</v>
      </c>
      <c r="H208" s="20"/>
      <c r="I208" s="20">
        <v>1</v>
      </c>
      <c r="J208" s="75" t="s">
        <v>495</v>
      </c>
      <c r="K208" s="75"/>
      <c r="L208" s="75" t="s">
        <v>127</v>
      </c>
      <c r="M208" s="20" t="s">
        <v>171</v>
      </c>
      <c r="N208" s="20" t="s">
        <v>1046</v>
      </c>
      <c r="O208" s="20" t="s">
        <v>120</v>
      </c>
      <c r="P208" s="20"/>
      <c r="Q208" s="20">
        <v>1</v>
      </c>
      <c r="R208" s="20" t="s">
        <v>130</v>
      </c>
      <c r="S208" s="20" t="s">
        <v>139</v>
      </c>
      <c r="T208" s="20" t="s">
        <v>3475</v>
      </c>
      <c r="U208" s="66">
        <v>5951</v>
      </c>
      <c r="V208" s="20" t="s">
        <v>1047</v>
      </c>
      <c r="W208" s="20"/>
      <c r="X208" s="20"/>
      <c r="Y208" s="20"/>
      <c r="Z208" s="20"/>
      <c r="AA208" s="20"/>
      <c r="AB208" s="20"/>
      <c r="AC208" s="20"/>
      <c r="AD208" s="20"/>
      <c r="AE208" s="20"/>
      <c r="AF208" s="20"/>
      <c r="AG208" s="20"/>
      <c r="AH208" s="19"/>
      <c r="AI208" s="19"/>
      <c r="AJ208" s="19"/>
      <c r="AK208" s="19"/>
      <c r="AL208" s="19"/>
      <c r="AM208" s="19"/>
      <c r="AN208" s="19"/>
      <c r="AO208" s="19"/>
      <c r="AP208" s="19"/>
      <c r="AQ208" s="19"/>
      <c r="AR208" s="19"/>
      <c r="AS208" s="19"/>
      <c r="AT208" s="19"/>
      <c r="AU208" s="19"/>
    </row>
    <row r="209" spans="1:47" x14ac:dyDescent="0.25">
      <c r="A209" s="20">
        <v>230</v>
      </c>
      <c r="B209" s="20" t="s">
        <v>1048</v>
      </c>
      <c r="C209" s="20" t="s">
        <v>1049</v>
      </c>
      <c r="D209" s="20" t="s">
        <v>336</v>
      </c>
      <c r="E209" s="20"/>
      <c r="F209" s="20">
        <v>21</v>
      </c>
      <c r="G209" s="20" t="s">
        <v>289</v>
      </c>
      <c r="H209" s="20"/>
      <c r="I209" s="20">
        <v>1</v>
      </c>
      <c r="J209" s="75" t="s">
        <v>495</v>
      </c>
      <c r="K209" s="75"/>
      <c r="L209" s="75" t="s">
        <v>127</v>
      </c>
      <c r="M209" s="20" t="s">
        <v>166</v>
      </c>
      <c r="N209" s="20" t="s">
        <v>161</v>
      </c>
      <c r="O209" s="20" t="s">
        <v>1050</v>
      </c>
      <c r="P209" s="20"/>
      <c r="Q209" s="20">
        <v>1</v>
      </c>
      <c r="R209" s="20" t="s">
        <v>130</v>
      </c>
      <c r="S209" s="20" t="s">
        <v>139</v>
      </c>
      <c r="T209" s="20" t="s">
        <v>1034</v>
      </c>
      <c r="U209" s="66">
        <v>6027</v>
      </c>
      <c r="V209" s="20" t="s">
        <v>1051</v>
      </c>
      <c r="W209" s="20"/>
      <c r="X209" s="20"/>
      <c r="Y209" s="20"/>
      <c r="Z209" s="20"/>
      <c r="AA209" s="20"/>
      <c r="AB209" s="20"/>
      <c r="AC209" s="20"/>
      <c r="AD209" s="20"/>
      <c r="AE209" s="20"/>
      <c r="AF209" s="20"/>
      <c r="AG209" s="20"/>
      <c r="AH209" s="19"/>
      <c r="AI209" s="19"/>
      <c r="AJ209" s="19"/>
      <c r="AK209" s="19"/>
      <c r="AL209" s="19"/>
      <c r="AM209" s="19"/>
      <c r="AN209" s="19"/>
      <c r="AO209" s="19"/>
      <c r="AP209" s="19"/>
      <c r="AQ209" s="19"/>
      <c r="AR209" s="19"/>
      <c r="AS209" s="19"/>
      <c r="AT209" s="19"/>
      <c r="AU209" s="19"/>
    </row>
    <row r="210" spans="1:47" x14ac:dyDescent="0.25">
      <c r="A210" s="20">
        <v>229</v>
      </c>
      <c r="B210" s="20">
        <v>36807</v>
      </c>
      <c r="C210" s="20" t="s">
        <v>1049</v>
      </c>
      <c r="D210" s="20" t="s">
        <v>133</v>
      </c>
      <c r="E210" s="20"/>
      <c r="F210" s="20">
        <v>25</v>
      </c>
      <c r="G210" s="20" t="s">
        <v>674</v>
      </c>
      <c r="H210" s="20"/>
      <c r="I210" s="20">
        <v>1</v>
      </c>
      <c r="J210" s="75" t="s">
        <v>114</v>
      </c>
      <c r="K210" s="75"/>
      <c r="L210" s="75" t="s">
        <v>127</v>
      </c>
      <c r="M210" s="20" t="s">
        <v>318</v>
      </c>
      <c r="N210" s="20" t="s">
        <v>1052</v>
      </c>
      <c r="O210" s="20" t="s">
        <v>435</v>
      </c>
      <c r="P210" s="20"/>
      <c r="Q210" s="20">
        <v>1</v>
      </c>
      <c r="R210" s="20" t="s">
        <v>121</v>
      </c>
      <c r="S210" s="20" t="s">
        <v>139</v>
      </c>
      <c r="T210" s="20" t="s">
        <v>1053</v>
      </c>
      <c r="U210" s="66">
        <v>6333</v>
      </c>
      <c r="V210" s="20" t="s">
        <v>1054</v>
      </c>
      <c r="W210" s="20"/>
      <c r="X210" s="20"/>
      <c r="Y210" s="20"/>
      <c r="Z210" s="20"/>
      <c r="AA210" s="20"/>
      <c r="AB210" s="20"/>
      <c r="AC210" s="20"/>
      <c r="AD210" s="20"/>
      <c r="AE210" s="20"/>
      <c r="AF210" s="20"/>
      <c r="AG210" s="20"/>
      <c r="AH210" s="19"/>
      <c r="AI210" s="19"/>
      <c r="AJ210" s="19"/>
      <c r="AK210" s="19"/>
      <c r="AL210" s="19"/>
      <c r="AM210" s="19"/>
      <c r="AN210" s="19"/>
      <c r="AO210" s="19"/>
      <c r="AP210" s="19"/>
      <c r="AQ210" s="19"/>
      <c r="AR210" s="19"/>
      <c r="AS210" s="19"/>
      <c r="AT210" s="19"/>
      <c r="AU210" s="19"/>
    </row>
    <row r="211" spans="1:47" x14ac:dyDescent="0.25">
      <c r="A211" s="20">
        <v>231</v>
      </c>
      <c r="B211" s="20">
        <v>40534</v>
      </c>
      <c r="C211" s="20" t="s">
        <v>1055</v>
      </c>
      <c r="D211" s="20" t="s">
        <v>277</v>
      </c>
      <c r="E211" s="20"/>
      <c r="F211" s="20">
        <v>29</v>
      </c>
      <c r="G211" s="20" t="s">
        <v>112</v>
      </c>
      <c r="H211" s="20" t="s">
        <v>357</v>
      </c>
      <c r="I211" s="20" t="s">
        <v>1056</v>
      </c>
      <c r="J211" s="75" t="s">
        <v>1057</v>
      </c>
      <c r="K211" s="75"/>
      <c r="L211" s="75" t="s">
        <v>127</v>
      </c>
      <c r="M211" s="20" t="s">
        <v>1058</v>
      </c>
      <c r="N211" s="19" t="s">
        <v>246</v>
      </c>
      <c r="O211" s="19"/>
      <c r="P211" s="19"/>
      <c r="Q211" s="20">
        <v>1</v>
      </c>
      <c r="R211" s="20" t="s">
        <v>195</v>
      </c>
      <c r="S211" s="20" t="s">
        <v>139</v>
      </c>
      <c r="T211" s="20" t="s">
        <v>1059</v>
      </c>
      <c r="U211" s="66">
        <v>6333</v>
      </c>
      <c r="V211" s="20" t="s">
        <v>1060</v>
      </c>
      <c r="W211" s="20"/>
      <c r="X211" s="20"/>
      <c r="Y211" s="20"/>
      <c r="Z211" s="20"/>
      <c r="AA211" s="20"/>
      <c r="AB211" s="20"/>
      <c r="AC211" s="20"/>
      <c r="AD211" s="20"/>
      <c r="AE211" s="20"/>
      <c r="AF211" s="20"/>
      <c r="AG211" s="20"/>
      <c r="AH211" s="19"/>
      <c r="AI211" s="19"/>
      <c r="AJ211" s="19"/>
      <c r="AK211" s="19"/>
      <c r="AL211" s="19"/>
      <c r="AM211" s="19"/>
      <c r="AN211" s="19"/>
      <c r="AO211" s="19"/>
      <c r="AP211" s="19"/>
      <c r="AQ211" s="19"/>
      <c r="AR211" s="19"/>
      <c r="AS211" s="19"/>
      <c r="AT211" s="19"/>
      <c r="AU211" s="19"/>
    </row>
    <row r="212" spans="1:47" x14ac:dyDescent="0.25">
      <c r="A212" s="20">
        <v>232</v>
      </c>
      <c r="B212" s="20">
        <v>25821</v>
      </c>
      <c r="C212" s="20" t="s">
        <v>1061</v>
      </c>
      <c r="D212" s="20" t="s">
        <v>538</v>
      </c>
      <c r="E212" s="20"/>
      <c r="F212" s="20">
        <v>35</v>
      </c>
      <c r="G212" s="20" t="s">
        <v>289</v>
      </c>
      <c r="H212" s="20"/>
      <c r="I212" s="20">
        <v>3</v>
      </c>
      <c r="J212" s="75" t="s">
        <v>114</v>
      </c>
      <c r="K212" s="75"/>
      <c r="L212" s="75" t="s">
        <v>116</v>
      </c>
      <c r="M212" s="20" t="s">
        <v>1062</v>
      </c>
      <c r="N212" s="20" t="s">
        <v>161</v>
      </c>
      <c r="O212" s="20" t="s">
        <v>505</v>
      </c>
      <c r="P212" s="20"/>
      <c r="Q212" s="20">
        <v>1</v>
      </c>
      <c r="R212" s="20" t="s">
        <v>130</v>
      </c>
      <c r="S212" s="20" t="s">
        <v>1063</v>
      </c>
      <c r="T212" s="20" t="s">
        <v>3199</v>
      </c>
      <c r="U212" s="66">
        <v>6429</v>
      </c>
      <c r="V212" s="20" t="s">
        <v>1064</v>
      </c>
      <c r="W212" s="20"/>
      <c r="X212" s="20"/>
      <c r="Y212" s="20"/>
      <c r="Z212" s="20"/>
      <c r="AA212" s="20"/>
      <c r="AB212" s="20"/>
      <c r="AC212" s="20"/>
      <c r="AD212" s="20"/>
      <c r="AE212" s="20"/>
      <c r="AF212" s="20"/>
      <c r="AG212" s="20"/>
      <c r="AH212" s="19"/>
      <c r="AI212" s="19"/>
      <c r="AJ212" s="19"/>
      <c r="AK212" s="19"/>
      <c r="AL212" s="19"/>
      <c r="AM212" s="19"/>
      <c r="AN212" s="19"/>
      <c r="AO212" s="19"/>
      <c r="AP212" s="19"/>
      <c r="AQ212" s="19"/>
      <c r="AR212" s="19"/>
      <c r="AS212" s="19"/>
      <c r="AT212" s="19"/>
      <c r="AU212" s="19"/>
    </row>
    <row r="213" spans="1:47" x14ac:dyDescent="0.25">
      <c r="A213" s="20">
        <v>233</v>
      </c>
      <c r="B213" s="20">
        <v>305887</v>
      </c>
      <c r="C213" s="20" t="s">
        <v>1065</v>
      </c>
      <c r="D213" s="20" t="s">
        <v>164</v>
      </c>
      <c r="E213" s="20"/>
      <c r="F213" s="20">
        <v>22</v>
      </c>
      <c r="G213" s="20" t="s">
        <v>289</v>
      </c>
      <c r="H213" s="20"/>
      <c r="I213" s="20">
        <v>1</v>
      </c>
      <c r="J213" s="75" t="s">
        <v>495</v>
      </c>
      <c r="K213" s="75"/>
      <c r="L213" s="75" t="s">
        <v>127</v>
      </c>
      <c r="M213" s="20" t="s">
        <v>166</v>
      </c>
      <c r="N213" s="20" t="s">
        <v>161</v>
      </c>
      <c r="O213" s="20" t="s">
        <v>1066</v>
      </c>
      <c r="P213" s="20" t="s">
        <v>118</v>
      </c>
      <c r="Q213" s="20">
        <v>1</v>
      </c>
      <c r="R213" s="20" t="s">
        <v>130</v>
      </c>
      <c r="S213" s="20" t="s">
        <v>139</v>
      </c>
      <c r="T213" s="20" t="s">
        <v>656</v>
      </c>
      <c r="U213" s="66">
        <v>6534</v>
      </c>
      <c r="V213" s="19" t="s">
        <v>1067</v>
      </c>
      <c r="W213" s="20"/>
      <c r="X213" s="20"/>
      <c r="Y213" s="20"/>
      <c r="Z213" s="20"/>
      <c r="AA213" s="20"/>
      <c r="AB213" s="20"/>
      <c r="AC213" s="20"/>
      <c r="AD213" s="20"/>
      <c r="AE213" s="20"/>
      <c r="AF213" s="20"/>
      <c r="AG213" s="20"/>
      <c r="AH213" s="19"/>
      <c r="AI213" s="19"/>
      <c r="AJ213" s="19"/>
      <c r="AK213" s="19"/>
      <c r="AL213" s="19"/>
      <c r="AM213" s="19"/>
      <c r="AN213" s="19"/>
      <c r="AO213" s="19"/>
      <c r="AP213" s="19"/>
      <c r="AQ213" s="19"/>
      <c r="AR213" s="19"/>
      <c r="AS213" s="19"/>
      <c r="AT213" s="19"/>
      <c r="AU213" s="19"/>
    </row>
    <row r="214" spans="1:47" x14ac:dyDescent="0.25">
      <c r="A214" s="20">
        <v>234</v>
      </c>
      <c r="B214" s="20">
        <v>4272</v>
      </c>
      <c r="C214" s="20" t="s">
        <v>1068</v>
      </c>
      <c r="D214" s="20" t="s">
        <v>181</v>
      </c>
      <c r="E214" s="20"/>
      <c r="F214" s="20">
        <v>31</v>
      </c>
      <c r="G214" s="20" t="s">
        <v>289</v>
      </c>
      <c r="H214" s="20"/>
      <c r="I214" s="20">
        <v>1</v>
      </c>
      <c r="J214" s="75" t="s">
        <v>495</v>
      </c>
      <c r="K214" s="75"/>
      <c r="L214" s="75" t="s">
        <v>127</v>
      </c>
      <c r="M214" s="20" t="s">
        <v>166</v>
      </c>
      <c r="N214" s="20" t="s">
        <v>161</v>
      </c>
      <c r="O214" s="19" t="s">
        <v>756</v>
      </c>
      <c r="P214" s="19"/>
      <c r="Q214" s="20">
        <v>1</v>
      </c>
      <c r="R214" s="20" t="s">
        <v>130</v>
      </c>
      <c r="S214" s="20" t="s">
        <v>225</v>
      </c>
      <c r="T214" s="20" t="s">
        <v>1069</v>
      </c>
      <c r="U214" s="66">
        <v>6042</v>
      </c>
      <c r="V214" s="19" t="s">
        <v>1070</v>
      </c>
      <c r="W214" s="20"/>
      <c r="X214" s="20"/>
      <c r="Y214" s="20"/>
      <c r="Z214" s="20"/>
      <c r="AA214" s="20"/>
      <c r="AB214" s="20"/>
      <c r="AC214" s="20"/>
      <c r="AD214" s="20"/>
      <c r="AE214" s="20"/>
      <c r="AF214" s="20"/>
      <c r="AG214" s="20"/>
      <c r="AH214" s="19"/>
      <c r="AI214" s="19"/>
      <c r="AJ214" s="19"/>
      <c r="AK214" s="19"/>
      <c r="AL214" s="19"/>
      <c r="AM214" s="19"/>
      <c r="AN214" s="19"/>
      <c r="AO214" s="19"/>
      <c r="AP214" s="19"/>
      <c r="AQ214" s="19"/>
      <c r="AR214" s="19"/>
      <c r="AS214" s="19"/>
      <c r="AT214" s="19"/>
      <c r="AU214" s="19"/>
    </row>
    <row r="215" spans="1:47" x14ac:dyDescent="0.25">
      <c r="A215" s="20">
        <v>236</v>
      </c>
      <c r="B215" s="19" t="s">
        <v>1071</v>
      </c>
      <c r="C215" s="20" t="s">
        <v>1072</v>
      </c>
      <c r="D215" s="20" t="s">
        <v>770</v>
      </c>
      <c r="E215" s="20"/>
      <c r="F215" s="20">
        <v>26</v>
      </c>
      <c r="G215" s="20" t="s">
        <v>674</v>
      </c>
      <c r="H215" s="20"/>
      <c r="I215" s="20">
        <v>1</v>
      </c>
      <c r="J215" s="75" t="s">
        <v>495</v>
      </c>
      <c r="K215" s="75"/>
      <c r="L215" s="75" t="s">
        <v>127</v>
      </c>
      <c r="M215" s="20" t="s">
        <v>318</v>
      </c>
      <c r="N215" s="19" t="s">
        <v>1073</v>
      </c>
      <c r="O215" s="20"/>
      <c r="P215" s="20"/>
      <c r="Q215" s="20">
        <v>1</v>
      </c>
      <c r="R215" s="20" t="s">
        <v>121</v>
      </c>
      <c r="S215" s="20" t="s">
        <v>225</v>
      </c>
      <c r="T215" s="19" t="s">
        <v>1074</v>
      </c>
      <c r="U215" s="66">
        <v>6105</v>
      </c>
      <c r="V215" s="19" t="s">
        <v>1075</v>
      </c>
      <c r="W215" s="20"/>
      <c r="X215" s="20"/>
      <c r="Y215" s="20"/>
      <c r="Z215" s="20"/>
      <c r="AA215" s="20"/>
      <c r="AB215" s="20"/>
      <c r="AC215" s="20"/>
      <c r="AD215" s="20"/>
      <c r="AE215" s="20"/>
      <c r="AF215" s="20"/>
      <c r="AG215" s="20"/>
      <c r="AH215" s="19"/>
      <c r="AI215" s="19"/>
      <c r="AJ215" s="19"/>
      <c r="AK215" s="19"/>
      <c r="AL215" s="19"/>
      <c r="AM215" s="19"/>
      <c r="AN215" s="19"/>
      <c r="AO215" s="19"/>
      <c r="AP215" s="19"/>
      <c r="AQ215" s="19"/>
      <c r="AR215" s="19"/>
      <c r="AS215" s="19"/>
      <c r="AT215" s="19"/>
      <c r="AU215" s="19"/>
    </row>
    <row r="216" spans="1:47" ht="45" x14ac:dyDescent="0.25">
      <c r="A216" s="20">
        <v>239</v>
      </c>
      <c r="B216" s="20" t="s">
        <v>1076</v>
      </c>
      <c r="C216" s="20" t="s">
        <v>1077</v>
      </c>
      <c r="D216" s="20" t="s">
        <v>770</v>
      </c>
      <c r="E216" s="20"/>
      <c r="F216" s="20">
        <v>19</v>
      </c>
      <c r="G216" s="20" t="s">
        <v>235</v>
      </c>
      <c r="H216" s="20"/>
      <c r="I216" s="20">
        <v>1</v>
      </c>
      <c r="J216" s="75" t="s">
        <v>1078</v>
      </c>
      <c r="K216" s="75"/>
      <c r="L216" s="75" t="s">
        <v>237</v>
      </c>
      <c r="M216" s="20" t="s">
        <v>166</v>
      </c>
      <c r="N216" s="20" t="s">
        <v>161</v>
      </c>
      <c r="O216" s="20" t="s">
        <v>1079</v>
      </c>
      <c r="P216" s="20" t="s">
        <v>120</v>
      </c>
      <c r="Q216" s="20">
        <v>1</v>
      </c>
      <c r="R216" s="20" t="s">
        <v>121</v>
      </c>
      <c r="S216" s="20" t="s">
        <v>1080</v>
      </c>
      <c r="T216" s="20" t="s">
        <v>1081</v>
      </c>
      <c r="U216" s="66">
        <v>6903</v>
      </c>
      <c r="V216" s="76" t="s">
        <v>1082</v>
      </c>
      <c r="W216" s="20"/>
      <c r="X216" s="20"/>
      <c r="Y216" s="20"/>
      <c r="Z216" s="20"/>
      <c r="AA216" s="20"/>
      <c r="AB216" s="20"/>
      <c r="AC216" s="20"/>
      <c r="AD216" s="20"/>
      <c r="AE216" s="20"/>
      <c r="AF216" s="20"/>
      <c r="AG216" s="20"/>
      <c r="AH216" s="19"/>
      <c r="AI216" s="19"/>
      <c r="AJ216" s="19"/>
      <c r="AK216" s="19"/>
      <c r="AL216" s="19"/>
      <c r="AM216" s="19"/>
      <c r="AN216" s="19"/>
      <c r="AO216" s="19"/>
      <c r="AP216" s="19"/>
      <c r="AQ216" s="19"/>
      <c r="AR216" s="19"/>
      <c r="AS216" s="19"/>
      <c r="AT216" s="19"/>
      <c r="AU216" s="19"/>
    </row>
    <row r="217" spans="1:47" x14ac:dyDescent="0.25">
      <c r="A217" s="20">
        <v>240</v>
      </c>
      <c r="B217" s="20">
        <v>103140</v>
      </c>
      <c r="C217" s="20" t="s">
        <v>1083</v>
      </c>
      <c r="D217" s="20" t="s">
        <v>1245</v>
      </c>
      <c r="E217" s="20"/>
      <c r="F217" s="20">
        <v>19</v>
      </c>
      <c r="G217" s="20" t="s">
        <v>331</v>
      </c>
      <c r="H217" s="20"/>
      <c r="I217" s="20">
        <v>1</v>
      </c>
      <c r="J217" s="75" t="s">
        <v>114</v>
      </c>
      <c r="K217" s="75"/>
      <c r="L217" s="75" t="s">
        <v>127</v>
      </c>
      <c r="M217" s="20" t="s">
        <v>166</v>
      </c>
      <c r="N217" s="20" t="s">
        <v>161</v>
      </c>
      <c r="O217" s="20" t="s">
        <v>1084</v>
      </c>
      <c r="P217" s="20"/>
      <c r="Q217" s="20">
        <v>1</v>
      </c>
      <c r="R217" s="20" t="s">
        <v>130</v>
      </c>
      <c r="S217" s="20" t="s">
        <v>139</v>
      </c>
      <c r="T217" s="20" t="s">
        <v>1085</v>
      </c>
      <c r="U217" s="66">
        <v>6657</v>
      </c>
      <c r="V217" s="20" t="s">
        <v>1086</v>
      </c>
      <c r="W217" s="20"/>
      <c r="X217" s="20"/>
      <c r="Y217" s="20"/>
      <c r="Z217" s="20"/>
      <c r="AA217" s="20"/>
      <c r="AB217" s="20"/>
      <c r="AC217" s="20"/>
      <c r="AD217" s="20"/>
      <c r="AE217" s="20"/>
      <c r="AF217" s="20"/>
      <c r="AG217" s="20"/>
      <c r="AH217" s="19"/>
      <c r="AI217" s="19"/>
      <c r="AJ217" s="19"/>
      <c r="AK217" s="19"/>
      <c r="AL217" s="19"/>
      <c r="AM217" s="19"/>
      <c r="AN217" s="19"/>
      <c r="AO217" s="19"/>
      <c r="AP217" s="19"/>
      <c r="AQ217" s="19"/>
      <c r="AR217" s="19"/>
      <c r="AS217" s="19"/>
      <c r="AT217" s="19"/>
      <c r="AU217" s="19"/>
    </row>
    <row r="218" spans="1:47" x14ac:dyDescent="0.25">
      <c r="A218" s="20">
        <v>241</v>
      </c>
      <c r="B218" s="19" t="s">
        <v>1087</v>
      </c>
      <c r="C218" s="20" t="s">
        <v>1088</v>
      </c>
      <c r="D218" s="20" t="s">
        <v>268</v>
      </c>
      <c r="E218" s="20"/>
      <c r="F218" s="20">
        <v>17</v>
      </c>
      <c r="G218" s="20" t="s">
        <v>331</v>
      </c>
      <c r="H218" s="20"/>
      <c r="I218" s="20">
        <v>1</v>
      </c>
      <c r="J218" s="75" t="s">
        <v>114</v>
      </c>
      <c r="K218" s="75"/>
      <c r="L218" s="75" t="s">
        <v>127</v>
      </c>
      <c r="M218" s="20" t="s">
        <v>166</v>
      </c>
      <c r="N218" s="20" t="s">
        <v>120</v>
      </c>
      <c r="O218" s="20" t="s">
        <v>1089</v>
      </c>
      <c r="P218" s="20" t="s">
        <v>366</v>
      </c>
      <c r="Q218" s="20">
        <v>1</v>
      </c>
      <c r="R218" s="20" t="s">
        <v>130</v>
      </c>
      <c r="S218" s="20" t="s">
        <v>139</v>
      </c>
      <c r="T218" s="20" t="s">
        <v>1090</v>
      </c>
      <c r="U218" s="66">
        <v>6110</v>
      </c>
      <c r="V218" s="20" t="s">
        <v>1091</v>
      </c>
      <c r="W218" s="20"/>
      <c r="X218" s="20"/>
      <c r="Y218" s="20"/>
      <c r="Z218" s="20"/>
      <c r="AA218" s="20"/>
      <c r="AB218" s="20"/>
      <c r="AC218" s="20"/>
      <c r="AD218" s="20"/>
      <c r="AE218" s="20"/>
      <c r="AF218" s="20"/>
      <c r="AG218" s="20"/>
      <c r="AH218" s="19"/>
      <c r="AI218" s="19"/>
      <c r="AJ218" s="19"/>
      <c r="AK218" s="19"/>
      <c r="AL218" s="19"/>
      <c r="AM218" s="19"/>
      <c r="AN218" s="19"/>
      <c r="AO218" s="19"/>
      <c r="AP218" s="19"/>
      <c r="AQ218" s="19"/>
      <c r="AR218" s="19"/>
      <c r="AS218" s="19"/>
      <c r="AT218" s="19"/>
      <c r="AU218" s="19"/>
    </row>
    <row r="219" spans="1:47" x14ac:dyDescent="0.25">
      <c r="A219" s="20">
        <v>242</v>
      </c>
      <c r="B219" s="20">
        <v>25394</v>
      </c>
      <c r="C219" s="20" t="s">
        <v>1092</v>
      </c>
      <c r="D219" s="20" t="s">
        <v>1093</v>
      </c>
      <c r="E219" s="20"/>
      <c r="F219" s="20">
        <v>29</v>
      </c>
      <c r="G219" s="20" t="s">
        <v>112</v>
      </c>
      <c r="H219" s="19"/>
      <c r="I219" s="20" t="s">
        <v>113</v>
      </c>
      <c r="J219" s="75" t="s">
        <v>411</v>
      </c>
      <c r="K219" s="75" t="s">
        <v>115</v>
      </c>
      <c r="L219" s="75" t="s">
        <v>257</v>
      </c>
      <c r="M219" s="20" t="s">
        <v>1094</v>
      </c>
      <c r="N219" s="20" t="s">
        <v>118</v>
      </c>
      <c r="O219" s="20" t="s">
        <v>1095</v>
      </c>
      <c r="P219" s="19"/>
      <c r="Q219" s="20">
        <v>1</v>
      </c>
      <c r="R219" s="20" t="s">
        <v>195</v>
      </c>
      <c r="S219" s="20" t="s">
        <v>139</v>
      </c>
      <c r="T219" s="20" t="s">
        <v>1096</v>
      </c>
      <c r="U219" s="66">
        <v>6857</v>
      </c>
      <c r="V219" s="20" t="s">
        <v>1097</v>
      </c>
      <c r="W219" s="20"/>
      <c r="X219" s="20"/>
      <c r="Y219" s="20"/>
      <c r="Z219" s="20"/>
      <c r="AA219" s="20"/>
      <c r="AB219" s="20"/>
      <c r="AC219" s="20"/>
      <c r="AD219" s="20"/>
      <c r="AE219" s="20"/>
      <c r="AF219" s="20"/>
      <c r="AG219" s="20"/>
      <c r="AH219" s="19"/>
      <c r="AI219" s="19"/>
      <c r="AJ219" s="19"/>
      <c r="AK219" s="19"/>
      <c r="AL219" s="19"/>
      <c r="AM219" s="19"/>
      <c r="AN219" s="19"/>
      <c r="AO219" s="19"/>
      <c r="AP219" s="19"/>
      <c r="AQ219" s="19"/>
      <c r="AR219" s="19"/>
      <c r="AS219" s="19"/>
      <c r="AT219" s="19"/>
      <c r="AU219" s="19"/>
    </row>
    <row r="220" spans="1:47" x14ac:dyDescent="0.25">
      <c r="A220" s="20">
        <v>244</v>
      </c>
      <c r="B220" s="20" t="s">
        <v>1098</v>
      </c>
      <c r="C220" s="20" t="s">
        <v>1099</v>
      </c>
      <c r="D220" s="20" t="s">
        <v>277</v>
      </c>
      <c r="E220" s="20"/>
      <c r="F220" s="20">
        <v>32</v>
      </c>
      <c r="G220" s="20" t="s">
        <v>674</v>
      </c>
      <c r="H220" s="20"/>
      <c r="I220" s="20">
        <v>1</v>
      </c>
      <c r="J220" s="75" t="s">
        <v>495</v>
      </c>
      <c r="K220" s="75"/>
      <c r="L220" s="75" t="s">
        <v>701</v>
      </c>
      <c r="M220" s="20" t="s">
        <v>137</v>
      </c>
      <c r="N220" s="20" t="s">
        <v>1100</v>
      </c>
      <c r="O220" s="20"/>
      <c r="P220" s="20"/>
      <c r="Q220" s="20">
        <v>1</v>
      </c>
      <c r="R220" s="20" t="s">
        <v>130</v>
      </c>
      <c r="S220" s="20" t="s">
        <v>139</v>
      </c>
      <c r="T220" s="20" t="s">
        <v>3476</v>
      </c>
      <c r="U220" s="66">
        <v>6739</v>
      </c>
      <c r="V220" s="20" t="s">
        <v>1101</v>
      </c>
      <c r="W220" s="20"/>
      <c r="X220" s="20"/>
      <c r="Y220" s="20"/>
      <c r="Z220" s="20"/>
      <c r="AA220" s="20"/>
      <c r="AB220" s="20"/>
      <c r="AC220" s="20"/>
      <c r="AD220" s="20"/>
      <c r="AE220" s="20"/>
      <c r="AF220" s="20"/>
      <c r="AG220" s="20"/>
      <c r="AH220" s="19"/>
      <c r="AI220" s="19"/>
      <c r="AJ220" s="19"/>
      <c r="AK220" s="19"/>
      <c r="AL220" s="19"/>
      <c r="AM220" s="19"/>
      <c r="AN220" s="19"/>
      <c r="AO220" s="19"/>
      <c r="AP220" s="19"/>
      <c r="AQ220" s="19"/>
      <c r="AR220" s="19"/>
      <c r="AS220" s="19"/>
      <c r="AT220" s="19"/>
      <c r="AU220" s="19"/>
    </row>
    <row r="221" spans="1:47" x14ac:dyDescent="0.25">
      <c r="A221" s="20">
        <v>243</v>
      </c>
      <c r="B221" s="20">
        <v>306763</v>
      </c>
      <c r="C221" s="20" t="s">
        <v>1099</v>
      </c>
      <c r="D221" s="20" t="s">
        <v>125</v>
      </c>
      <c r="E221" s="20"/>
      <c r="F221" s="20">
        <v>26</v>
      </c>
      <c r="G221" s="20" t="s">
        <v>331</v>
      </c>
      <c r="H221" s="20"/>
      <c r="I221" s="20">
        <v>2</v>
      </c>
      <c r="J221" s="75" t="s">
        <v>114</v>
      </c>
      <c r="K221" s="75"/>
      <c r="L221" s="75" t="s">
        <v>127</v>
      </c>
      <c r="M221" s="20" t="s">
        <v>137</v>
      </c>
      <c r="N221" s="20" t="s">
        <v>1102</v>
      </c>
      <c r="O221" s="20"/>
      <c r="P221" s="20"/>
      <c r="Q221" s="20">
        <v>1</v>
      </c>
      <c r="R221" s="20" t="s">
        <v>130</v>
      </c>
      <c r="S221" s="20" t="s">
        <v>225</v>
      </c>
      <c r="T221" s="20" t="s">
        <v>3427</v>
      </c>
      <c r="U221" s="66">
        <v>6534</v>
      </c>
      <c r="V221" s="20" t="s">
        <v>1103</v>
      </c>
      <c r="W221" s="20"/>
      <c r="X221" s="20"/>
      <c r="Y221" s="20"/>
      <c r="Z221" s="20"/>
      <c r="AA221" s="20"/>
      <c r="AB221" s="20"/>
      <c r="AC221" s="20"/>
      <c r="AD221" s="20"/>
      <c r="AE221" s="20"/>
      <c r="AF221" s="20"/>
      <c r="AG221" s="20"/>
      <c r="AH221" s="19"/>
      <c r="AI221" s="19"/>
      <c r="AJ221" s="19"/>
      <c r="AK221" s="19"/>
      <c r="AL221" s="19"/>
      <c r="AM221" s="19"/>
      <c r="AN221" s="19"/>
      <c r="AO221" s="19"/>
      <c r="AP221" s="19"/>
      <c r="AQ221" s="19"/>
      <c r="AR221" s="19"/>
      <c r="AS221" s="19"/>
      <c r="AT221" s="19"/>
      <c r="AU221" s="19"/>
    </row>
    <row r="222" spans="1:47" x14ac:dyDescent="0.25">
      <c r="A222" s="20">
        <v>245</v>
      </c>
      <c r="B222" s="20">
        <v>1918</v>
      </c>
      <c r="C222" s="20" t="s">
        <v>1104</v>
      </c>
      <c r="D222" s="20" t="s">
        <v>3477</v>
      </c>
      <c r="E222" s="20" t="s">
        <v>150</v>
      </c>
      <c r="F222" s="20">
        <v>36</v>
      </c>
      <c r="G222" s="20" t="s">
        <v>331</v>
      </c>
      <c r="H222" s="20"/>
      <c r="I222" s="20">
        <v>1</v>
      </c>
      <c r="J222" s="75" t="s">
        <v>495</v>
      </c>
      <c r="K222" s="75"/>
      <c r="L222" s="75" t="s">
        <v>127</v>
      </c>
      <c r="M222" s="20" t="s">
        <v>166</v>
      </c>
      <c r="N222" s="20" t="s">
        <v>161</v>
      </c>
      <c r="O222" s="20" t="s">
        <v>350</v>
      </c>
      <c r="P222" s="20"/>
      <c r="Q222" s="20">
        <v>1</v>
      </c>
      <c r="R222" s="20" t="s">
        <v>130</v>
      </c>
      <c r="S222" s="20" t="s">
        <v>519</v>
      </c>
      <c r="T222" s="20" t="s">
        <v>1069</v>
      </c>
      <c r="U222" s="66">
        <v>6070</v>
      </c>
      <c r="V222" s="20" t="s">
        <v>1105</v>
      </c>
      <c r="W222" s="20"/>
      <c r="X222" s="20"/>
      <c r="Y222" s="20"/>
      <c r="Z222" s="20"/>
      <c r="AA222" s="20"/>
      <c r="AB222" s="20"/>
      <c r="AC222" s="20"/>
      <c r="AD222" s="20"/>
      <c r="AE222" s="20"/>
      <c r="AF222" s="20"/>
      <c r="AG222" s="20"/>
      <c r="AH222" s="19"/>
      <c r="AI222" s="19"/>
      <c r="AJ222" s="19"/>
      <c r="AK222" s="19"/>
      <c r="AL222" s="19"/>
      <c r="AM222" s="19"/>
      <c r="AN222" s="19"/>
      <c r="AO222" s="19"/>
      <c r="AP222" s="19"/>
      <c r="AQ222" s="19"/>
      <c r="AR222" s="19"/>
      <c r="AS222" s="19"/>
      <c r="AT222" s="19"/>
      <c r="AU222" s="19"/>
    </row>
    <row r="223" spans="1:47" x14ac:dyDescent="0.25">
      <c r="A223" s="20">
        <v>247</v>
      </c>
      <c r="B223" s="20">
        <v>163930</v>
      </c>
      <c r="C223" s="20" t="s">
        <v>1106</v>
      </c>
      <c r="D223" s="20" t="s">
        <v>1107</v>
      </c>
      <c r="E223" s="20"/>
      <c r="F223" s="20">
        <v>39</v>
      </c>
      <c r="G223" s="20" t="s">
        <v>112</v>
      </c>
      <c r="H223" s="19"/>
      <c r="I223" s="20" t="s">
        <v>113</v>
      </c>
      <c r="J223" s="75" t="s">
        <v>114</v>
      </c>
      <c r="K223" s="75"/>
      <c r="L223" s="75" t="s">
        <v>237</v>
      </c>
      <c r="M223" s="20" t="s">
        <v>1108</v>
      </c>
      <c r="N223" s="20"/>
      <c r="O223" s="19"/>
      <c r="P223" s="19"/>
      <c r="Q223" s="20">
        <v>1</v>
      </c>
      <c r="R223" s="20" t="s">
        <v>195</v>
      </c>
      <c r="S223" s="20" t="s">
        <v>173</v>
      </c>
      <c r="T223" s="20" t="s">
        <v>1109</v>
      </c>
      <c r="U223" s="66">
        <v>5402</v>
      </c>
      <c r="V223" s="20" t="s">
        <v>1110</v>
      </c>
      <c r="W223" s="20"/>
      <c r="X223" s="20"/>
      <c r="Y223" s="20"/>
      <c r="Z223" s="20"/>
      <c r="AA223" s="20"/>
      <c r="AB223" s="20"/>
      <c r="AC223" s="20"/>
      <c r="AD223" s="20"/>
      <c r="AE223" s="20"/>
      <c r="AF223" s="20"/>
      <c r="AG223" s="20"/>
      <c r="AH223" s="19"/>
      <c r="AI223" s="19"/>
      <c r="AJ223" s="19"/>
      <c r="AK223" s="19"/>
      <c r="AL223" s="19"/>
      <c r="AM223" s="19"/>
      <c r="AN223" s="19"/>
      <c r="AO223" s="19"/>
      <c r="AP223" s="19"/>
      <c r="AQ223" s="19"/>
      <c r="AR223" s="19"/>
      <c r="AS223" s="19"/>
      <c r="AT223" s="19"/>
      <c r="AU223" s="19"/>
    </row>
    <row r="224" spans="1:47" x14ac:dyDescent="0.25">
      <c r="A224" s="20">
        <v>246</v>
      </c>
      <c r="B224" s="20" t="s">
        <v>1111</v>
      </c>
      <c r="C224" s="20" t="s">
        <v>1106</v>
      </c>
      <c r="D224" s="20" t="s">
        <v>3478</v>
      </c>
      <c r="E224" s="20"/>
      <c r="F224" s="20">
        <v>20</v>
      </c>
      <c r="G224" s="20" t="s">
        <v>331</v>
      </c>
      <c r="H224" s="20"/>
      <c r="I224" s="20">
        <v>1</v>
      </c>
      <c r="J224" s="75" t="s">
        <v>495</v>
      </c>
      <c r="K224" s="75"/>
      <c r="L224" s="75" t="s">
        <v>127</v>
      </c>
      <c r="M224" s="20" t="s">
        <v>166</v>
      </c>
      <c r="N224" s="20" t="s">
        <v>161</v>
      </c>
      <c r="O224" s="19" t="s">
        <v>756</v>
      </c>
      <c r="P224" s="19" t="s">
        <v>118</v>
      </c>
      <c r="Q224" s="20">
        <v>1</v>
      </c>
      <c r="R224" s="20" t="s">
        <v>130</v>
      </c>
      <c r="S224" s="20" t="s">
        <v>1112</v>
      </c>
      <c r="T224" s="20" t="s">
        <v>412</v>
      </c>
      <c r="U224" s="66">
        <v>6027</v>
      </c>
      <c r="V224" s="19" t="s">
        <v>1113</v>
      </c>
      <c r="W224" s="20"/>
      <c r="X224" s="20"/>
      <c r="Y224" s="20"/>
      <c r="Z224" s="20"/>
      <c r="AA224" s="20"/>
      <c r="AB224" s="20"/>
      <c r="AC224" s="20"/>
      <c r="AD224" s="20"/>
      <c r="AE224" s="20"/>
      <c r="AF224" s="20"/>
      <c r="AG224" s="20"/>
      <c r="AH224" s="19"/>
      <c r="AI224" s="19"/>
      <c r="AJ224" s="19"/>
      <c r="AK224" s="19"/>
      <c r="AL224" s="19"/>
      <c r="AM224" s="19"/>
      <c r="AN224" s="19"/>
      <c r="AO224" s="19"/>
      <c r="AP224" s="19"/>
      <c r="AQ224" s="19"/>
      <c r="AR224" s="19"/>
      <c r="AS224" s="19"/>
      <c r="AT224" s="19"/>
      <c r="AU224" s="19"/>
    </row>
    <row r="225" spans="1:47" x14ac:dyDescent="0.25">
      <c r="A225" s="20">
        <v>248</v>
      </c>
      <c r="B225" s="19" t="s">
        <v>1114</v>
      </c>
      <c r="C225" s="20" t="s">
        <v>1115</v>
      </c>
      <c r="D225" s="20" t="s">
        <v>3322</v>
      </c>
      <c r="E225" s="20"/>
      <c r="F225" s="20">
        <v>26</v>
      </c>
      <c r="G225" s="20" t="s">
        <v>1116</v>
      </c>
      <c r="H225" s="20"/>
      <c r="I225" s="20">
        <v>1</v>
      </c>
      <c r="J225" s="75" t="s">
        <v>114</v>
      </c>
      <c r="K225" s="75"/>
      <c r="L225" s="75" t="s">
        <v>237</v>
      </c>
      <c r="M225" s="20" t="s">
        <v>166</v>
      </c>
      <c r="N225" s="20" t="s">
        <v>161</v>
      </c>
      <c r="O225" s="20" t="s">
        <v>1117</v>
      </c>
      <c r="P225" s="20"/>
      <c r="Q225" s="20">
        <v>1</v>
      </c>
      <c r="R225" s="20" t="s">
        <v>130</v>
      </c>
      <c r="S225" s="20" t="s">
        <v>173</v>
      </c>
      <c r="T225" s="20" t="s">
        <v>1118</v>
      </c>
      <c r="U225" s="66">
        <v>6850</v>
      </c>
      <c r="V225" s="20" t="s">
        <v>1119</v>
      </c>
      <c r="W225" s="20"/>
      <c r="X225" s="20"/>
      <c r="Y225" s="20"/>
      <c r="Z225" s="20"/>
      <c r="AA225" s="20"/>
      <c r="AB225" s="20"/>
      <c r="AC225" s="20"/>
      <c r="AD225" s="20"/>
      <c r="AE225" s="20"/>
      <c r="AF225" s="20"/>
      <c r="AG225" s="20"/>
      <c r="AH225" s="19"/>
      <c r="AI225" s="19"/>
      <c r="AJ225" s="19"/>
      <c r="AK225" s="19"/>
      <c r="AL225" s="19"/>
      <c r="AM225" s="19"/>
      <c r="AN225" s="19"/>
      <c r="AO225" s="19"/>
      <c r="AP225" s="19"/>
      <c r="AQ225" s="19"/>
      <c r="AR225" s="19"/>
      <c r="AS225" s="19"/>
      <c r="AT225" s="19"/>
      <c r="AU225" s="19"/>
    </row>
    <row r="226" spans="1:47" x14ac:dyDescent="0.25">
      <c r="A226" s="20">
        <v>249</v>
      </c>
      <c r="B226" s="20">
        <v>18683</v>
      </c>
      <c r="C226" s="20" t="s">
        <v>1120</v>
      </c>
      <c r="D226" s="20" t="s">
        <v>791</v>
      </c>
      <c r="E226" s="20"/>
      <c r="F226" s="20">
        <v>24</v>
      </c>
      <c r="G226" s="20" t="s">
        <v>289</v>
      </c>
      <c r="H226" s="20"/>
      <c r="I226" s="20">
        <v>1</v>
      </c>
      <c r="J226" s="75" t="s">
        <v>377</v>
      </c>
      <c r="K226" s="75"/>
      <c r="L226" s="75" t="s">
        <v>127</v>
      </c>
      <c r="M226" s="20" t="s">
        <v>166</v>
      </c>
      <c r="N226" s="20" t="s">
        <v>161</v>
      </c>
      <c r="O226" s="20" t="s">
        <v>1121</v>
      </c>
      <c r="P226" s="20"/>
      <c r="Q226" s="20">
        <v>1</v>
      </c>
      <c r="R226" s="20" t="s">
        <v>130</v>
      </c>
      <c r="S226" s="20" t="s">
        <v>1122</v>
      </c>
      <c r="T226" s="20" t="s">
        <v>1123</v>
      </c>
      <c r="U226" s="66">
        <v>5832</v>
      </c>
      <c r="V226" s="20" t="s">
        <v>1124</v>
      </c>
      <c r="W226" s="20"/>
      <c r="X226" s="20"/>
      <c r="Y226" s="20"/>
      <c r="Z226" s="20"/>
      <c r="AA226" s="20"/>
      <c r="AB226" s="20"/>
      <c r="AC226" s="20"/>
      <c r="AD226" s="20"/>
      <c r="AE226" s="20"/>
      <c r="AF226" s="20"/>
      <c r="AG226" s="20"/>
      <c r="AH226" s="19"/>
      <c r="AI226" s="19"/>
      <c r="AJ226" s="19"/>
      <c r="AK226" s="19"/>
      <c r="AL226" s="19"/>
      <c r="AM226" s="19"/>
      <c r="AN226" s="19"/>
      <c r="AO226" s="19"/>
      <c r="AP226" s="19"/>
      <c r="AQ226" s="19"/>
      <c r="AR226" s="19"/>
      <c r="AS226" s="19"/>
      <c r="AT226" s="19"/>
      <c r="AU226" s="19"/>
    </row>
    <row r="227" spans="1:47" x14ac:dyDescent="0.25">
      <c r="A227" s="20">
        <v>250</v>
      </c>
      <c r="B227" s="19" t="s">
        <v>1125</v>
      </c>
      <c r="C227" s="20" t="s">
        <v>1120</v>
      </c>
      <c r="D227" s="20" t="s">
        <v>299</v>
      </c>
      <c r="E227" s="20"/>
      <c r="F227" s="20">
        <v>20</v>
      </c>
      <c r="G227" s="20" t="s">
        <v>289</v>
      </c>
      <c r="H227" s="20"/>
      <c r="I227" s="20">
        <v>1</v>
      </c>
      <c r="J227" s="75" t="s">
        <v>114</v>
      </c>
      <c r="K227" s="75"/>
      <c r="L227" s="75" t="s">
        <v>127</v>
      </c>
      <c r="M227" s="20" t="s">
        <v>166</v>
      </c>
      <c r="N227" s="20" t="s">
        <v>161</v>
      </c>
      <c r="O227" s="20" t="s">
        <v>1126</v>
      </c>
      <c r="P227" s="20"/>
      <c r="Q227" s="20">
        <v>1</v>
      </c>
      <c r="R227" s="20" t="s">
        <v>130</v>
      </c>
      <c r="S227" s="20" t="s">
        <v>139</v>
      </c>
      <c r="T227" s="20" t="s">
        <v>1127</v>
      </c>
      <c r="U227" s="66">
        <v>6860</v>
      </c>
      <c r="V227" s="20" t="s">
        <v>1128</v>
      </c>
      <c r="W227" s="20"/>
      <c r="X227" s="20"/>
      <c r="Y227" s="20"/>
      <c r="Z227" s="20"/>
      <c r="AA227" s="20"/>
      <c r="AB227" s="20"/>
      <c r="AC227" s="20"/>
      <c r="AD227" s="20"/>
      <c r="AE227" s="20"/>
      <c r="AF227" s="20"/>
      <c r="AG227" s="20"/>
      <c r="AH227" s="19"/>
      <c r="AI227" s="19"/>
      <c r="AJ227" s="19"/>
      <c r="AK227" s="19"/>
      <c r="AL227" s="19"/>
      <c r="AM227" s="19"/>
      <c r="AN227" s="19"/>
      <c r="AO227" s="19"/>
      <c r="AP227" s="19"/>
      <c r="AQ227" s="19"/>
      <c r="AR227" s="19"/>
      <c r="AS227" s="19"/>
      <c r="AT227" s="19"/>
      <c r="AU227" s="19"/>
    </row>
    <row r="228" spans="1:47" x14ac:dyDescent="0.25">
      <c r="A228" s="20">
        <v>251</v>
      </c>
      <c r="B228" s="20">
        <v>205142</v>
      </c>
      <c r="C228" s="20" t="s">
        <v>1129</v>
      </c>
      <c r="D228" s="20" t="s">
        <v>192</v>
      </c>
      <c r="E228" s="20"/>
      <c r="F228" s="20">
        <v>34</v>
      </c>
      <c r="G228" s="20" t="s">
        <v>674</v>
      </c>
      <c r="H228" s="20"/>
      <c r="I228" s="20">
        <v>1</v>
      </c>
      <c r="J228" s="75" t="s">
        <v>495</v>
      </c>
      <c r="K228" s="75" t="s">
        <v>115</v>
      </c>
      <c r="L228" s="75" t="s">
        <v>116</v>
      </c>
      <c r="M228" s="20" t="s">
        <v>627</v>
      </c>
      <c r="N228" s="19" t="s">
        <v>477</v>
      </c>
      <c r="O228" s="20" t="s">
        <v>648</v>
      </c>
      <c r="P228" s="20" t="s">
        <v>1130</v>
      </c>
      <c r="Q228" s="20">
        <v>1</v>
      </c>
      <c r="R228" s="20" t="s">
        <v>121</v>
      </c>
      <c r="S228" s="20" t="s">
        <v>225</v>
      </c>
      <c r="T228" s="20" t="s">
        <v>1069</v>
      </c>
      <c r="U228" s="66">
        <v>6492</v>
      </c>
      <c r="V228" s="19" t="s">
        <v>1131</v>
      </c>
      <c r="W228" s="20"/>
      <c r="X228" s="20"/>
      <c r="Y228" s="20"/>
      <c r="Z228" s="20"/>
      <c r="AA228" s="20"/>
      <c r="AB228" s="20"/>
      <c r="AC228" s="20"/>
      <c r="AD228" s="20"/>
      <c r="AE228" s="20"/>
      <c r="AF228" s="20"/>
      <c r="AG228" s="20"/>
      <c r="AH228" s="19"/>
      <c r="AI228" s="19"/>
      <c r="AJ228" s="19"/>
      <c r="AK228" s="19"/>
      <c r="AL228" s="19"/>
      <c r="AM228" s="19"/>
      <c r="AN228" s="19"/>
      <c r="AO228" s="19"/>
      <c r="AP228" s="19"/>
      <c r="AQ228" s="19"/>
      <c r="AR228" s="19"/>
      <c r="AS228" s="19"/>
      <c r="AT228" s="19"/>
      <c r="AU228" s="19"/>
    </row>
    <row r="229" spans="1:47" x14ac:dyDescent="0.25">
      <c r="A229" s="20">
        <v>252</v>
      </c>
      <c r="B229" s="20">
        <v>795022</v>
      </c>
      <c r="C229" s="20" t="s">
        <v>1132</v>
      </c>
      <c r="D229" s="20" t="s">
        <v>466</v>
      </c>
      <c r="E229" s="20"/>
      <c r="F229" s="20">
        <v>22</v>
      </c>
      <c r="G229" s="20" t="s">
        <v>289</v>
      </c>
      <c r="H229" s="20"/>
      <c r="I229" s="20">
        <v>1</v>
      </c>
      <c r="J229" s="75" t="s">
        <v>495</v>
      </c>
      <c r="K229" s="75"/>
      <c r="L229" s="75" t="s">
        <v>116</v>
      </c>
      <c r="M229" s="20" t="s">
        <v>166</v>
      </c>
      <c r="N229" s="20" t="s">
        <v>161</v>
      </c>
      <c r="O229" s="19" t="s">
        <v>1133</v>
      </c>
      <c r="P229" s="19"/>
      <c r="Q229" s="20">
        <v>1</v>
      </c>
      <c r="R229" s="20" t="s">
        <v>130</v>
      </c>
      <c r="S229" s="20" t="s">
        <v>482</v>
      </c>
      <c r="T229" s="19" t="s">
        <v>1134</v>
      </c>
      <c r="U229" s="66">
        <v>6513</v>
      </c>
      <c r="V229" s="19" t="s">
        <v>1135</v>
      </c>
      <c r="W229" s="20"/>
      <c r="X229" s="20"/>
      <c r="Y229" s="20"/>
      <c r="Z229" s="20"/>
      <c r="AA229" s="20"/>
      <c r="AB229" s="20"/>
      <c r="AC229" s="20"/>
      <c r="AD229" s="20"/>
      <c r="AE229" s="20"/>
      <c r="AF229" s="20"/>
      <c r="AG229" s="20"/>
      <c r="AH229" s="19"/>
      <c r="AI229" s="19"/>
      <c r="AJ229" s="19"/>
      <c r="AK229" s="19"/>
      <c r="AL229" s="19"/>
      <c r="AM229" s="19"/>
      <c r="AN229" s="19"/>
      <c r="AO229" s="19"/>
      <c r="AP229" s="19"/>
      <c r="AQ229" s="19"/>
      <c r="AR229" s="19"/>
      <c r="AS229" s="19"/>
      <c r="AT229" s="19"/>
      <c r="AU229" s="19"/>
    </row>
    <row r="230" spans="1:47" x14ac:dyDescent="0.25">
      <c r="A230" s="20">
        <v>253</v>
      </c>
      <c r="B230" s="20">
        <v>57512</v>
      </c>
      <c r="C230" s="20" t="s">
        <v>1136</v>
      </c>
      <c r="D230" s="20" t="s">
        <v>1137</v>
      </c>
      <c r="E230" s="20"/>
      <c r="F230" s="20">
        <v>21</v>
      </c>
      <c r="G230" s="20" t="s">
        <v>112</v>
      </c>
      <c r="H230" s="19"/>
      <c r="I230" s="20" t="s">
        <v>113</v>
      </c>
      <c r="J230" s="75" t="s">
        <v>114</v>
      </c>
      <c r="K230" s="75"/>
      <c r="L230" s="75" t="s">
        <v>127</v>
      </c>
      <c r="M230" s="20" t="s">
        <v>1138</v>
      </c>
      <c r="N230" s="20"/>
      <c r="O230" s="19"/>
      <c r="P230" s="19"/>
      <c r="Q230" s="20">
        <v>1</v>
      </c>
      <c r="R230" s="20" t="s">
        <v>195</v>
      </c>
      <c r="S230" s="20" t="s">
        <v>139</v>
      </c>
      <c r="T230" s="20" t="s">
        <v>1139</v>
      </c>
      <c r="U230" s="66">
        <v>6794</v>
      </c>
      <c r="V230" s="20" t="s">
        <v>1140</v>
      </c>
      <c r="W230" s="20"/>
      <c r="X230" s="20"/>
      <c r="Y230" s="20"/>
      <c r="Z230" s="20"/>
      <c r="AA230" s="20"/>
      <c r="AB230" s="20"/>
      <c r="AC230" s="20"/>
      <c r="AD230" s="20"/>
      <c r="AE230" s="20"/>
      <c r="AF230" s="20"/>
      <c r="AG230" s="20"/>
      <c r="AH230" s="19"/>
      <c r="AI230" s="19"/>
      <c r="AJ230" s="19"/>
      <c r="AK230" s="19"/>
      <c r="AL230" s="19"/>
      <c r="AM230" s="19"/>
      <c r="AN230" s="19"/>
      <c r="AO230" s="19"/>
      <c r="AP230" s="19"/>
      <c r="AQ230" s="19"/>
      <c r="AR230" s="19"/>
      <c r="AS230" s="19"/>
      <c r="AT230" s="19"/>
      <c r="AU230" s="19"/>
    </row>
    <row r="231" spans="1:47" x14ac:dyDescent="0.25">
      <c r="A231" s="20">
        <v>255</v>
      </c>
      <c r="B231" s="20">
        <v>38536</v>
      </c>
      <c r="C231" s="20" t="s">
        <v>1141</v>
      </c>
      <c r="D231" s="20" t="s">
        <v>1142</v>
      </c>
      <c r="E231" s="20"/>
      <c r="F231" s="20">
        <v>33</v>
      </c>
      <c r="G231" s="20" t="s">
        <v>112</v>
      </c>
      <c r="H231" s="20" t="s">
        <v>357</v>
      </c>
      <c r="I231" s="20" t="s">
        <v>113</v>
      </c>
      <c r="J231" s="75" t="s">
        <v>114</v>
      </c>
      <c r="K231" s="75"/>
      <c r="L231" s="75" t="s">
        <v>127</v>
      </c>
      <c r="M231" s="20" t="s">
        <v>1143</v>
      </c>
      <c r="N231" s="19" t="s">
        <v>246</v>
      </c>
      <c r="O231" s="19"/>
      <c r="P231" s="19"/>
      <c r="Q231" s="20">
        <v>1</v>
      </c>
      <c r="R231" s="20" t="s">
        <v>195</v>
      </c>
      <c r="S231" s="20" t="s">
        <v>139</v>
      </c>
      <c r="T231" s="20" t="s">
        <v>1144</v>
      </c>
      <c r="U231" s="66">
        <v>6717</v>
      </c>
      <c r="V231" s="20" t="s">
        <v>1145</v>
      </c>
      <c r="W231" s="19"/>
      <c r="X231" s="20"/>
      <c r="Y231" s="20"/>
      <c r="Z231" s="20"/>
      <c r="AA231" s="20"/>
      <c r="AB231" s="20"/>
      <c r="AC231" s="20"/>
      <c r="AD231" s="20"/>
      <c r="AE231" s="20"/>
      <c r="AF231" s="20"/>
      <c r="AG231" s="20"/>
      <c r="AH231" s="19"/>
      <c r="AI231" s="19"/>
      <c r="AJ231" s="19"/>
      <c r="AK231" s="19"/>
      <c r="AL231" s="19"/>
      <c r="AM231" s="19"/>
      <c r="AN231" s="19"/>
      <c r="AO231" s="19"/>
      <c r="AP231" s="19"/>
      <c r="AQ231" s="19"/>
      <c r="AR231" s="19"/>
      <c r="AS231" s="19"/>
      <c r="AT231" s="19"/>
      <c r="AU231" s="19"/>
    </row>
    <row r="232" spans="1:47" x14ac:dyDescent="0.25">
      <c r="A232" s="20">
        <v>254</v>
      </c>
      <c r="B232" s="20">
        <v>36980</v>
      </c>
      <c r="C232" s="20" t="s">
        <v>1141</v>
      </c>
      <c r="D232" s="20" t="s">
        <v>268</v>
      </c>
      <c r="E232" s="20"/>
      <c r="F232" s="20">
        <v>24</v>
      </c>
      <c r="G232" s="20" t="s">
        <v>674</v>
      </c>
      <c r="H232" s="20" t="s">
        <v>515</v>
      </c>
      <c r="I232" s="20">
        <v>1</v>
      </c>
      <c r="J232" s="75" t="s">
        <v>495</v>
      </c>
      <c r="K232" s="75"/>
      <c r="L232" s="75" t="s">
        <v>116</v>
      </c>
      <c r="M232" s="20" t="s">
        <v>1146</v>
      </c>
      <c r="N232" s="20"/>
      <c r="O232" s="20"/>
      <c r="P232" s="20"/>
      <c r="Q232" s="20">
        <v>1</v>
      </c>
      <c r="R232" s="20" t="s">
        <v>121</v>
      </c>
      <c r="S232" s="20" t="s">
        <v>139</v>
      </c>
      <c r="T232" s="20" t="s">
        <v>1147</v>
      </c>
      <c r="U232" s="66">
        <v>6449</v>
      </c>
      <c r="V232" s="20" t="s">
        <v>1148</v>
      </c>
      <c r="W232" s="20"/>
      <c r="X232" s="20"/>
      <c r="Y232" s="20"/>
      <c r="Z232" s="20"/>
      <c r="AA232" s="20"/>
      <c r="AB232" s="20"/>
      <c r="AC232" s="20"/>
      <c r="AD232" s="20"/>
      <c r="AE232" s="20"/>
      <c r="AF232" s="20"/>
      <c r="AG232" s="20"/>
      <c r="AH232" s="19"/>
      <c r="AI232" s="19"/>
      <c r="AJ232" s="19"/>
      <c r="AK232" s="19"/>
      <c r="AL232" s="19"/>
      <c r="AM232" s="19"/>
      <c r="AN232" s="19"/>
      <c r="AO232" s="19"/>
      <c r="AP232" s="19"/>
      <c r="AQ232" s="19"/>
      <c r="AR232" s="19"/>
      <c r="AS232" s="19"/>
      <c r="AT232" s="19"/>
      <c r="AU232" s="19"/>
    </row>
    <row r="233" spans="1:47" x14ac:dyDescent="0.25">
      <c r="A233" s="20">
        <v>257</v>
      </c>
      <c r="B233" s="20">
        <v>74</v>
      </c>
      <c r="C233" s="20" t="s">
        <v>1149</v>
      </c>
      <c r="D233" s="20" t="s">
        <v>2274</v>
      </c>
      <c r="E233" s="20"/>
      <c r="F233" s="20">
        <v>30</v>
      </c>
      <c r="G233" s="20" t="s">
        <v>331</v>
      </c>
      <c r="H233" s="20" t="s">
        <v>357</v>
      </c>
      <c r="I233" s="20">
        <v>1</v>
      </c>
      <c r="J233" s="75" t="s">
        <v>495</v>
      </c>
      <c r="K233" s="75"/>
      <c r="L233" s="75" t="s">
        <v>116</v>
      </c>
      <c r="M233" s="20" t="s">
        <v>166</v>
      </c>
      <c r="N233" s="20" t="s">
        <v>161</v>
      </c>
      <c r="O233" s="20" t="s">
        <v>1150</v>
      </c>
      <c r="P233" s="20"/>
      <c r="Q233" s="20">
        <v>1</v>
      </c>
      <c r="R233" s="20" t="s">
        <v>130</v>
      </c>
      <c r="S233" s="20" t="s">
        <v>139</v>
      </c>
      <c r="T233" s="20" t="s">
        <v>1151</v>
      </c>
      <c r="U233" s="66">
        <v>5419</v>
      </c>
      <c r="V233" s="20" t="s">
        <v>1152</v>
      </c>
      <c r="W233" s="20"/>
      <c r="X233" s="20"/>
      <c r="Y233" s="20"/>
      <c r="Z233" s="20"/>
      <c r="AA233" s="20"/>
      <c r="AB233" s="20"/>
      <c r="AC233" s="20"/>
      <c r="AD233" s="20"/>
      <c r="AE233" s="20"/>
      <c r="AF233" s="20"/>
      <c r="AG233" s="20"/>
      <c r="AH233" s="19"/>
      <c r="AI233" s="19"/>
      <c r="AJ233" s="19"/>
      <c r="AK233" s="19"/>
      <c r="AL233" s="19"/>
      <c r="AM233" s="19"/>
      <c r="AN233" s="19"/>
      <c r="AO233" s="19"/>
      <c r="AP233" s="19"/>
      <c r="AQ233" s="19"/>
      <c r="AR233" s="19"/>
      <c r="AS233" s="19"/>
      <c r="AT233" s="19"/>
      <c r="AU233" s="19"/>
    </row>
    <row r="234" spans="1:47" x14ac:dyDescent="0.25">
      <c r="A234" s="20">
        <v>256</v>
      </c>
      <c r="B234" s="20">
        <v>78436</v>
      </c>
      <c r="C234" s="20" t="s">
        <v>1149</v>
      </c>
      <c r="D234" s="20" t="s">
        <v>3479</v>
      </c>
      <c r="E234" s="20"/>
      <c r="F234" s="20">
        <v>19</v>
      </c>
      <c r="G234" s="20" t="s">
        <v>331</v>
      </c>
      <c r="H234" s="20"/>
      <c r="I234" s="20">
        <v>1</v>
      </c>
      <c r="J234" s="75" t="s">
        <v>495</v>
      </c>
      <c r="K234" s="75"/>
      <c r="L234" s="75" t="s">
        <v>127</v>
      </c>
      <c r="M234" s="20" t="s">
        <v>166</v>
      </c>
      <c r="N234" s="20" t="s">
        <v>161</v>
      </c>
      <c r="O234" s="20" t="s">
        <v>1153</v>
      </c>
      <c r="P234" s="20"/>
      <c r="Q234" s="20">
        <v>1</v>
      </c>
      <c r="R234" s="20" t="s">
        <v>130</v>
      </c>
      <c r="S234" s="20" t="s">
        <v>139</v>
      </c>
      <c r="T234" s="20" t="s">
        <v>1154</v>
      </c>
      <c r="U234" s="66">
        <v>6872</v>
      </c>
      <c r="V234" s="20" t="s">
        <v>1155</v>
      </c>
      <c r="W234" s="20"/>
      <c r="X234" s="20"/>
      <c r="Y234" s="20"/>
      <c r="Z234" s="20"/>
      <c r="AA234" s="20"/>
      <c r="AB234" s="20"/>
      <c r="AC234" s="20"/>
      <c r="AD234" s="20"/>
      <c r="AE234" s="20"/>
      <c r="AF234" s="20"/>
      <c r="AG234" s="20"/>
      <c r="AH234" s="19"/>
      <c r="AI234" s="19"/>
      <c r="AJ234" s="19"/>
      <c r="AK234" s="19"/>
      <c r="AL234" s="19"/>
      <c r="AM234" s="19"/>
      <c r="AN234" s="19"/>
      <c r="AO234" s="19"/>
      <c r="AP234" s="19"/>
      <c r="AQ234" s="19"/>
      <c r="AR234" s="19"/>
      <c r="AS234" s="19"/>
      <c r="AT234" s="19"/>
      <c r="AU234" s="19"/>
    </row>
    <row r="235" spans="1:47" x14ac:dyDescent="0.25">
      <c r="A235" s="20">
        <v>4</v>
      </c>
      <c r="B235" s="20">
        <v>41897</v>
      </c>
      <c r="C235" s="20" t="s">
        <v>1149</v>
      </c>
      <c r="D235" s="20" t="s">
        <v>455</v>
      </c>
      <c r="E235" s="20"/>
      <c r="F235" s="20">
        <v>21</v>
      </c>
      <c r="G235" s="20" t="s">
        <v>112</v>
      </c>
      <c r="H235" s="19"/>
      <c r="I235" s="20" t="s">
        <v>113</v>
      </c>
      <c r="J235" s="75" t="s">
        <v>114</v>
      </c>
      <c r="K235" s="75"/>
      <c r="L235" s="75" t="s">
        <v>116</v>
      </c>
      <c r="M235" s="20" t="s">
        <v>1156</v>
      </c>
      <c r="N235" s="20" t="s">
        <v>366</v>
      </c>
      <c r="O235" s="19"/>
      <c r="P235" s="19"/>
      <c r="Q235" s="20">
        <v>1</v>
      </c>
      <c r="R235" s="20" t="s">
        <v>195</v>
      </c>
      <c r="S235" s="20" t="s">
        <v>131</v>
      </c>
      <c r="T235" s="20" t="s">
        <v>1157</v>
      </c>
      <c r="U235" s="66">
        <v>6473</v>
      </c>
      <c r="V235" s="20" t="s">
        <v>1158</v>
      </c>
      <c r="W235" s="20"/>
      <c r="X235" s="20"/>
      <c r="Y235" s="20"/>
      <c r="Z235" s="20"/>
      <c r="AA235" s="20"/>
      <c r="AB235" s="20"/>
      <c r="AC235" s="20"/>
      <c r="AD235" s="20"/>
      <c r="AE235" s="20"/>
      <c r="AF235" s="20"/>
      <c r="AG235" s="20"/>
      <c r="AH235" s="19"/>
      <c r="AI235" s="19"/>
      <c r="AJ235" s="19"/>
      <c r="AK235" s="19"/>
      <c r="AL235" s="19"/>
      <c r="AM235" s="19"/>
      <c r="AN235" s="19"/>
      <c r="AO235" s="19"/>
      <c r="AP235" s="19"/>
      <c r="AQ235" s="19"/>
      <c r="AR235" s="19"/>
      <c r="AS235" s="19"/>
      <c r="AT235" s="19"/>
      <c r="AU235" s="19"/>
    </row>
    <row r="236" spans="1:47" x14ac:dyDescent="0.25">
      <c r="A236" s="20">
        <v>365</v>
      </c>
      <c r="B236" s="20">
        <v>24419</v>
      </c>
      <c r="C236" s="20" t="s">
        <v>1159</v>
      </c>
      <c r="D236" s="20" t="s">
        <v>1160</v>
      </c>
      <c r="E236" s="20"/>
      <c r="F236" s="20">
        <v>20</v>
      </c>
      <c r="G236" s="20" t="s">
        <v>363</v>
      </c>
      <c r="H236" s="19"/>
      <c r="I236" s="20" t="s">
        <v>330</v>
      </c>
      <c r="J236" s="75" t="s">
        <v>114</v>
      </c>
      <c r="K236" s="75"/>
      <c r="L236" s="75" t="s">
        <v>127</v>
      </c>
      <c r="M236" s="20" t="s">
        <v>1161</v>
      </c>
      <c r="N236" s="20" t="s">
        <v>1162</v>
      </c>
      <c r="O236" s="20"/>
      <c r="P236" s="20"/>
      <c r="Q236" s="20">
        <v>1</v>
      </c>
      <c r="R236" s="20" t="s">
        <v>195</v>
      </c>
      <c r="S236" s="20" t="s">
        <v>139</v>
      </c>
      <c r="T236" s="20" t="s">
        <v>1013</v>
      </c>
      <c r="U236" s="66">
        <v>6282</v>
      </c>
      <c r="V236" s="20" t="s">
        <v>1163</v>
      </c>
      <c r="W236" s="20"/>
      <c r="X236" s="20"/>
      <c r="Y236" s="20"/>
      <c r="Z236" s="20"/>
      <c r="AA236" s="20"/>
      <c r="AB236" s="20"/>
      <c r="AC236" s="20"/>
      <c r="AD236" s="20"/>
      <c r="AE236" s="20"/>
      <c r="AF236" s="20"/>
      <c r="AG236" s="20"/>
      <c r="AH236" s="19"/>
      <c r="AI236" s="19"/>
      <c r="AJ236" s="19"/>
      <c r="AK236" s="19"/>
      <c r="AL236" s="19"/>
      <c r="AM236" s="19"/>
      <c r="AN236" s="19"/>
      <c r="AO236" s="19"/>
      <c r="AP236" s="19"/>
      <c r="AQ236" s="19"/>
      <c r="AR236" s="19"/>
      <c r="AS236" s="19"/>
      <c r="AT236" s="19"/>
      <c r="AU236" s="19"/>
    </row>
    <row r="237" spans="1:47" x14ac:dyDescent="0.25">
      <c r="A237" s="20">
        <v>259</v>
      </c>
      <c r="B237" s="20">
        <v>1245</v>
      </c>
      <c r="C237" s="20" t="s">
        <v>1159</v>
      </c>
      <c r="D237" s="20" t="s">
        <v>3480</v>
      </c>
      <c r="E237" s="20"/>
      <c r="F237" s="20">
        <v>26</v>
      </c>
      <c r="G237" s="20" t="s">
        <v>289</v>
      </c>
      <c r="H237" s="20"/>
      <c r="I237" s="20">
        <v>1</v>
      </c>
      <c r="J237" s="75" t="s">
        <v>377</v>
      </c>
      <c r="K237" s="75"/>
      <c r="L237" s="75" t="s">
        <v>116</v>
      </c>
      <c r="M237" s="20" t="s">
        <v>166</v>
      </c>
      <c r="N237" s="20" t="s">
        <v>161</v>
      </c>
      <c r="O237" s="20" t="s">
        <v>1164</v>
      </c>
      <c r="P237" s="20" t="s">
        <v>1165</v>
      </c>
      <c r="Q237" s="20">
        <v>1</v>
      </c>
      <c r="R237" s="20" t="s">
        <v>130</v>
      </c>
      <c r="S237" s="20" t="s">
        <v>596</v>
      </c>
      <c r="T237" s="20" t="s">
        <v>1166</v>
      </c>
      <c r="U237" s="66">
        <v>5671</v>
      </c>
      <c r="V237" s="20" t="s">
        <v>1167</v>
      </c>
      <c r="W237" s="20"/>
      <c r="X237" s="20"/>
      <c r="Y237" s="20"/>
      <c r="Z237" s="20"/>
      <c r="AA237" s="20"/>
      <c r="AB237" s="20"/>
      <c r="AC237" s="20"/>
      <c r="AD237" s="20"/>
      <c r="AE237" s="20"/>
      <c r="AF237" s="20"/>
      <c r="AG237" s="20"/>
      <c r="AH237" s="19"/>
      <c r="AI237" s="19"/>
      <c r="AJ237" s="19"/>
      <c r="AK237" s="19"/>
      <c r="AL237" s="19"/>
      <c r="AM237" s="19"/>
      <c r="AN237" s="19"/>
      <c r="AO237" s="19"/>
      <c r="AP237" s="19"/>
      <c r="AQ237" s="19"/>
      <c r="AR237" s="19"/>
      <c r="AS237" s="19"/>
      <c r="AT237" s="19"/>
      <c r="AU237" s="19"/>
    </row>
    <row r="238" spans="1:47" x14ac:dyDescent="0.25">
      <c r="A238" s="20">
        <v>260</v>
      </c>
      <c r="B238" s="20">
        <v>42035</v>
      </c>
      <c r="C238" s="20" t="s">
        <v>1168</v>
      </c>
      <c r="D238" s="20" t="s">
        <v>234</v>
      </c>
      <c r="E238" s="20"/>
      <c r="F238" s="20">
        <v>20</v>
      </c>
      <c r="G238" s="20" t="s">
        <v>331</v>
      </c>
      <c r="H238" s="20"/>
      <c r="I238" s="20">
        <v>1</v>
      </c>
      <c r="J238" s="75" t="s">
        <v>495</v>
      </c>
      <c r="K238" s="75"/>
      <c r="L238" s="75" t="s">
        <v>127</v>
      </c>
      <c r="M238" s="20" t="s">
        <v>166</v>
      </c>
      <c r="N238" s="20" t="s">
        <v>161</v>
      </c>
      <c r="O238" s="19" t="s">
        <v>1169</v>
      </c>
      <c r="P238" s="19"/>
      <c r="Q238" s="20">
        <v>1</v>
      </c>
      <c r="R238" s="20" t="s">
        <v>130</v>
      </c>
      <c r="S238" s="20" t="s">
        <v>139</v>
      </c>
      <c r="T238" s="20" t="s">
        <v>1170</v>
      </c>
      <c r="U238" s="66">
        <v>6681</v>
      </c>
      <c r="V238" s="19" t="s">
        <v>1171</v>
      </c>
      <c r="W238" s="20"/>
      <c r="X238" s="20"/>
      <c r="Y238" s="20"/>
      <c r="Z238" s="20"/>
      <c r="AA238" s="20"/>
      <c r="AB238" s="20"/>
      <c r="AC238" s="20"/>
      <c r="AD238" s="20"/>
      <c r="AE238" s="20"/>
      <c r="AF238" s="20"/>
      <c r="AG238" s="20"/>
      <c r="AH238" s="19"/>
      <c r="AI238" s="19"/>
      <c r="AJ238" s="19"/>
      <c r="AK238" s="19"/>
      <c r="AL238" s="19"/>
      <c r="AM238" s="19"/>
      <c r="AN238" s="19"/>
      <c r="AO238" s="19"/>
      <c r="AP238" s="19"/>
      <c r="AQ238" s="19"/>
      <c r="AR238" s="19"/>
      <c r="AS238" s="19"/>
      <c r="AT238" s="19"/>
      <c r="AU238" s="19"/>
    </row>
    <row r="239" spans="1:47" x14ac:dyDescent="0.25">
      <c r="A239" s="20">
        <v>263</v>
      </c>
      <c r="B239" s="20">
        <v>33094</v>
      </c>
      <c r="C239" s="20" t="s">
        <v>1172</v>
      </c>
      <c r="D239" s="20" t="s">
        <v>1173</v>
      </c>
      <c r="E239" s="20"/>
      <c r="F239" s="20">
        <v>25</v>
      </c>
      <c r="G239" s="20" t="s">
        <v>1174</v>
      </c>
      <c r="H239" s="20" t="s">
        <v>515</v>
      </c>
      <c r="I239" s="20">
        <v>1</v>
      </c>
      <c r="J239" s="75" t="s">
        <v>114</v>
      </c>
      <c r="K239" s="75"/>
      <c r="L239" s="75" t="s">
        <v>127</v>
      </c>
      <c r="M239" s="20"/>
      <c r="N239" s="20" t="s">
        <v>1175</v>
      </c>
      <c r="O239" s="20"/>
      <c r="P239" s="20"/>
      <c r="Q239" s="20">
        <v>1</v>
      </c>
      <c r="R239" s="20" t="s">
        <v>130</v>
      </c>
      <c r="S239" s="20" t="s">
        <v>139</v>
      </c>
      <c r="T239" s="20" t="s">
        <v>412</v>
      </c>
      <c r="U239" s="66">
        <v>6761</v>
      </c>
      <c r="V239" s="20" t="s">
        <v>1176</v>
      </c>
      <c r="W239" s="20"/>
      <c r="X239" s="20"/>
      <c r="Y239" s="20"/>
      <c r="Z239" s="20"/>
      <c r="AA239" s="20"/>
      <c r="AB239" s="20"/>
      <c r="AC239" s="20"/>
      <c r="AD239" s="20"/>
      <c r="AE239" s="20"/>
      <c r="AF239" s="20"/>
      <c r="AG239" s="20"/>
      <c r="AH239" s="19"/>
      <c r="AI239" s="19"/>
      <c r="AJ239" s="19"/>
      <c r="AK239" s="19"/>
      <c r="AL239" s="19"/>
      <c r="AM239" s="19"/>
      <c r="AN239" s="19"/>
      <c r="AO239" s="19"/>
      <c r="AP239" s="19"/>
      <c r="AQ239" s="19"/>
      <c r="AR239" s="19"/>
      <c r="AS239" s="19"/>
      <c r="AT239" s="19"/>
      <c r="AU239" s="19"/>
    </row>
    <row r="240" spans="1:47" x14ac:dyDescent="0.25">
      <c r="A240" s="20">
        <v>264</v>
      </c>
      <c r="B240" s="20">
        <v>11118</v>
      </c>
      <c r="C240" s="20" t="s">
        <v>1172</v>
      </c>
      <c r="D240" s="20" t="s">
        <v>668</v>
      </c>
      <c r="E240" s="20"/>
      <c r="F240" s="20">
        <v>20</v>
      </c>
      <c r="G240" s="20" t="s">
        <v>1174</v>
      </c>
      <c r="H240" s="20"/>
      <c r="I240" s="20">
        <v>2</v>
      </c>
      <c r="J240" s="75" t="s">
        <v>1177</v>
      </c>
      <c r="K240" s="75"/>
      <c r="L240" s="75" t="s">
        <v>116</v>
      </c>
      <c r="M240" s="20" t="s">
        <v>1178</v>
      </c>
      <c r="N240" s="20" t="s">
        <v>129</v>
      </c>
      <c r="O240" s="20"/>
      <c r="P240" s="20"/>
      <c r="Q240" s="20">
        <v>1</v>
      </c>
      <c r="R240" s="20" t="s">
        <v>130</v>
      </c>
      <c r="S240" s="20" t="s">
        <v>139</v>
      </c>
      <c r="T240" s="20" t="s">
        <v>1179</v>
      </c>
      <c r="U240" s="66">
        <v>5599</v>
      </c>
      <c r="V240" s="20" t="s">
        <v>1180</v>
      </c>
      <c r="W240" s="20"/>
      <c r="X240" s="20"/>
      <c r="Y240" s="20"/>
      <c r="Z240" s="20"/>
      <c r="AA240" s="20"/>
      <c r="AB240" s="20"/>
      <c r="AC240" s="20"/>
      <c r="AD240" s="20"/>
      <c r="AE240" s="20"/>
      <c r="AF240" s="20"/>
      <c r="AG240" s="20"/>
      <c r="AH240" s="19"/>
      <c r="AI240" s="19"/>
      <c r="AJ240" s="19"/>
      <c r="AK240" s="19"/>
      <c r="AL240" s="19"/>
      <c r="AM240" s="19"/>
      <c r="AN240" s="19"/>
      <c r="AO240" s="19"/>
      <c r="AP240" s="19"/>
      <c r="AQ240" s="19"/>
      <c r="AR240" s="19"/>
      <c r="AS240" s="19"/>
      <c r="AT240" s="19"/>
      <c r="AU240" s="19"/>
    </row>
    <row r="241" spans="1:47" x14ac:dyDescent="0.25">
      <c r="A241" s="20">
        <v>267</v>
      </c>
      <c r="B241" s="20">
        <v>12985</v>
      </c>
      <c r="C241" s="20" t="s">
        <v>1172</v>
      </c>
      <c r="D241" s="20" t="s">
        <v>861</v>
      </c>
      <c r="E241" s="20"/>
      <c r="F241" s="20">
        <v>21</v>
      </c>
      <c r="G241" s="20" t="s">
        <v>200</v>
      </c>
      <c r="H241" s="20"/>
      <c r="I241" s="20" t="s">
        <v>201</v>
      </c>
      <c r="J241" s="75" t="s">
        <v>114</v>
      </c>
      <c r="K241" s="75"/>
      <c r="L241" s="75" t="s">
        <v>127</v>
      </c>
      <c r="M241" s="20" t="s">
        <v>1181</v>
      </c>
      <c r="N241" s="20"/>
      <c r="O241" s="20"/>
      <c r="P241" s="20"/>
      <c r="Q241" s="20">
        <v>1</v>
      </c>
      <c r="R241" s="20" t="s">
        <v>121</v>
      </c>
      <c r="S241" s="20" t="s">
        <v>139</v>
      </c>
      <c r="T241" s="20" t="s">
        <v>1182</v>
      </c>
      <c r="U241" s="66">
        <v>6851</v>
      </c>
      <c r="V241" s="20" t="s">
        <v>1183</v>
      </c>
      <c r="W241" s="20"/>
      <c r="X241" s="20"/>
      <c r="Y241" s="20"/>
      <c r="Z241" s="20"/>
      <c r="AA241" s="20"/>
      <c r="AB241" s="20"/>
      <c r="AC241" s="20"/>
      <c r="AD241" s="20"/>
      <c r="AE241" s="20"/>
      <c r="AF241" s="20"/>
      <c r="AG241" s="20"/>
      <c r="AH241" s="19"/>
      <c r="AI241" s="19"/>
      <c r="AJ241" s="19"/>
      <c r="AK241" s="19"/>
      <c r="AL241" s="19"/>
      <c r="AM241" s="19"/>
      <c r="AN241" s="19"/>
      <c r="AO241" s="19"/>
      <c r="AP241" s="19"/>
      <c r="AQ241" s="19"/>
      <c r="AR241" s="19"/>
      <c r="AS241" s="19"/>
      <c r="AT241" s="19"/>
      <c r="AU241" s="19"/>
    </row>
    <row r="242" spans="1:47" ht="75" x14ac:dyDescent="0.25">
      <c r="A242" s="20">
        <v>266</v>
      </c>
      <c r="B242" s="20">
        <v>64494</v>
      </c>
      <c r="C242" s="20" t="s">
        <v>1172</v>
      </c>
      <c r="D242" s="20" t="s">
        <v>1184</v>
      </c>
      <c r="E242" s="20"/>
      <c r="F242" s="20">
        <v>25</v>
      </c>
      <c r="G242" s="20" t="s">
        <v>235</v>
      </c>
      <c r="H242" s="20"/>
      <c r="I242" s="20">
        <v>1</v>
      </c>
      <c r="J242" s="75" t="s">
        <v>495</v>
      </c>
      <c r="K242" s="75"/>
      <c r="L242" s="75" t="s">
        <v>136</v>
      </c>
      <c r="M242" s="20"/>
      <c r="N242" s="20" t="s">
        <v>1185</v>
      </c>
      <c r="O242" s="20"/>
      <c r="P242" s="20"/>
      <c r="Q242" s="20">
        <v>1</v>
      </c>
      <c r="R242" s="20" t="s">
        <v>121</v>
      </c>
      <c r="S242" s="20" t="s">
        <v>1186</v>
      </c>
      <c r="T242" s="20" t="s">
        <v>3481</v>
      </c>
      <c r="U242" s="66">
        <v>6892</v>
      </c>
      <c r="V242" s="76" t="s">
        <v>1187</v>
      </c>
      <c r="W242" s="20"/>
      <c r="X242" s="20"/>
      <c r="Y242" s="20"/>
      <c r="Z242" s="20"/>
      <c r="AA242" s="20"/>
      <c r="AB242" s="20"/>
      <c r="AC242" s="20"/>
      <c r="AD242" s="20"/>
      <c r="AE242" s="20"/>
      <c r="AF242" s="20"/>
      <c r="AG242" s="20"/>
      <c r="AH242" s="19"/>
      <c r="AI242" s="19"/>
      <c r="AJ242" s="19"/>
      <c r="AK242" s="19"/>
      <c r="AL242" s="19"/>
      <c r="AM242" s="19"/>
      <c r="AN242" s="19"/>
      <c r="AO242" s="19"/>
      <c r="AP242" s="19"/>
      <c r="AQ242" s="19"/>
      <c r="AR242" s="19"/>
      <c r="AS242" s="19"/>
      <c r="AT242" s="19"/>
      <c r="AU242" s="19"/>
    </row>
    <row r="243" spans="1:47" x14ac:dyDescent="0.25">
      <c r="A243" s="20">
        <v>268</v>
      </c>
      <c r="B243" s="20">
        <v>8979</v>
      </c>
      <c r="C243" s="20" t="s">
        <v>1188</v>
      </c>
      <c r="D243" s="20" t="s">
        <v>1189</v>
      </c>
      <c r="E243" s="20"/>
      <c r="F243" s="20">
        <v>20</v>
      </c>
      <c r="G243" s="20" t="s">
        <v>289</v>
      </c>
      <c r="H243" s="20"/>
      <c r="I243" s="20">
        <v>1</v>
      </c>
      <c r="J243" s="75" t="s">
        <v>114</v>
      </c>
      <c r="K243" s="75"/>
      <c r="L243" s="75" t="s">
        <v>116</v>
      </c>
      <c r="M243" s="20" t="s">
        <v>166</v>
      </c>
      <c r="N243" s="20" t="s">
        <v>161</v>
      </c>
      <c r="O243" s="20" t="s">
        <v>1190</v>
      </c>
      <c r="P243" s="20"/>
      <c r="Q243" s="20">
        <v>1</v>
      </c>
      <c r="R243" s="20" t="s">
        <v>130</v>
      </c>
      <c r="S243" s="20" t="s">
        <v>139</v>
      </c>
      <c r="T243" s="20" t="s">
        <v>1191</v>
      </c>
      <c r="U243" s="66">
        <v>5618</v>
      </c>
      <c r="V243" s="20" t="s">
        <v>1192</v>
      </c>
      <c r="W243" s="20"/>
      <c r="X243" s="20"/>
      <c r="Y243" s="20"/>
      <c r="Z243" s="20"/>
      <c r="AA243" s="20"/>
      <c r="AB243" s="20"/>
      <c r="AC243" s="20"/>
      <c r="AD243" s="20"/>
      <c r="AE243" s="20"/>
      <c r="AF243" s="20"/>
      <c r="AG243" s="20"/>
      <c r="AH243" s="19"/>
      <c r="AI243" s="19"/>
      <c r="AJ243" s="19"/>
      <c r="AK243" s="19"/>
      <c r="AL243" s="19"/>
      <c r="AM243" s="19"/>
      <c r="AN243" s="19"/>
      <c r="AO243" s="19"/>
      <c r="AP243" s="19"/>
      <c r="AQ243" s="19"/>
      <c r="AR243" s="19"/>
      <c r="AS243" s="19"/>
      <c r="AT243" s="19"/>
      <c r="AU243" s="19"/>
    </row>
    <row r="244" spans="1:47" x14ac:dyDescent="0.25">
      <c r="A244" s="20">
        <v>269</v>
      </c>
      <c r="B244" s="20">
        <v>34214</v>
      </c>
      <c r="C244" s="20" t="s">
        <v>1193</v>
      </c>
      <c r="D244" s="20" t="s">
        <v>1194</v>
      </c>
      <c r="E244" s="20"/>
      <c r="F244" s="20">
        <v>25</v>
      </c>
      <c r="G244" s="20" t="s">
        <v>112</v>
      </c>
      <c r="H244" s="19"/>
      <c r="I244" s="20" t="s">
        <v>113</v>
      </c>
      <c r="J244" s="75" t="s">
        <v>114</v>
      </c>
      <c r="K244" s="75"/>
      <c r="L244" s="75" t="s">
        <v>1195</v>
      </c>
      <c r="M244" s="19" t="s">
        <v>1196</v>
      </c>
      <c r="N244" s="20"/>
      <c r="O244" s="20"/>
      <c r="P244" s="20"/>
      <c r="Q244" s="20">
        <v>1</v>
      </c>
      <c r="R244" s="20" t="s">
        <v>195</v>
      </c>
      <c r="S244" s="20" t="s">
        <v>139</v>
      </c>
      <c r="T244" s="19" t="s">
        <v>1197</v>
      </c>
      <c r="U244" s="66">
        <v>6537</v>
      </c>
      <c r="V244" s="19" t="s">
        <v>1198</v>
      </c>
      <c r="W244" s="20"/>
      <c r="X244" s="20"/>
      <c r="Y244" s="20"/>
      <c r="Z244" s="20"/>
      <c r="AA244" s="20"/>
      <c r="AB244" s="20"/>
      <c r="AC244" s="20"/>
      <c r="AD244" s="20"/>
      <c r="AE244" s="20"/>
      <c r="AF244" s="20"/>
      <c r="AG244" s="20"/>
      <c r="AH244" s="19"/>
      <c r="AI244" s="19"/>
      <c r="AJ244" s="19"/>
      <c r="AK244" s="19"/>
      <c r="AL244" s="19"/>
      <c r="AM244" s="19"/>
      <c r="AN244" s="19"/>
      <c r="AO244" s="19"/>
      <c r="AP244" s="19"/>
      <c r="AQ244" s="19"/>
      <c r="AR244" s="19"/>
      <c r="AS244" s="19"/>
      <c r="AT244" s="19"/>
      <c r="AU244" s="19"/>
    </row>
    <row r="245" spans="1:47" x14ac:dyDescent="0.25">
      <c r="A245" s="20">
        <v>270</v>
      </c>
      <c r="B245" s="20">
        <v>267050</v>
      </c>
      <c r="C245" s="20" t="s">
        <v>1199</v>
      </c>
      <c r="D245" s="20" t="s">
        <v>2274</v>
      </c>
      <c r="E245" s="20"/>
      <c r="F245" s="20">
        <v>19</v>
      </c>
      <c r="G245" s="20" t="s">
        <v>289</v>
      </c>
      <c r="H245" s="20"/>
      <c r="I245" s="20">
        <v>1</v>
      </c>
      <c r="J245" s="75" t="s">
        <v>495</v>
      </c>
      <c r="K245" s="75"/>
      <c r="L245" s="75" t="s">
        <v>127</v>
      </c>
      <c r="M245" s="20" t="s">
        <v>166</v>
      </c>
      <c r="N245" s="20" t="s">
        <v>161</v>
      </c>
      <c r="O245" s="20" t="s">
        <v>435</v>
      </c>
      <c r="P245" s="20" t="s">
        <v>120</v>
      </c>
      <c r="Q245" s="20">
        <v>1</v>
      </c>
      <c r="R245" s="20" t="s">
        <v>130</v>
      </c>
      <c r="S245" s="20" t="s">
        <v>139</v>
      </c>
      <c r="T245" s="20" t="s">
        <v>711</v>
      </c>
      <c r="U245" s="66">
        <v>6342</v>
      </c>
      <c r="V245" s="20" t="s">
        <v>1200</v>
      </c>
      <c r="W245" s="19"/>
      <c r="X245" s="20"/>
      <c r="Y245" s="20"/>
      <c r="Z245" s="20"/>
      <c r="AA245" s="20"/>
      <c r="AB245" s="20"/>
      <c r="AC245" s="20"/>
      <c r="AD245" s="20"/>
      <c r="AE245" s="20"/>
      <c r="AF245" s="20"/>
      <c r="AG245" s="20"/>
      <c r="AH245" s="19"/>
      <c r="AI245" s="19"/>
      <c r="AJ245" s="19"/>
      <c r="AK245" s="19"/>
      <c r="AL245" s="19"/>
      <c r="AM245" s="19"/>
      <c r="AN245" s="19"/>
      <c r="AO245" s="19"/>
      <c r="AP245" s="19"/>
      <c r="AQ245" s="19"/>
      <c r="AR245" s="19"/>
      <c r="AS245" s="19"/>
      <c r="AT245" s="19"/>
      <c r="AU245" s="19"/>
    </row>
    <row r="246" spans="1:47" x14ac:dyDescent="0.25">
      <c r="A246" s="20">
        <v>271</v>
      </c>
      <c r="B246" s="20">
        <v>12248</v>
      </c>
      <c r="C246" s="20" t="s">
        <v>1201</v>
      </c>
      <c r="D246" s="20" t="s">
        <v>791</v>
      </c>
      <c r="E246" s="20"/>
      <c r="F246" s="20">
        <v>28</v>
      </c>
      <c r="G246" s="20" t="s">
        <v>289</v>
      </c>
      <c r="H246" s="20"/>
      <c r="I246" s="20">
        <v>1</v>
      </c>
      <c r="J246" s="75" t="s">
        <v>495</v>
      </c>
      <c r="K246" s="75"/>
      <c r="L246" s="75" t="s">
        <v>127</v>
      </c>
      <c r="M246" s="20" t="s">
        <v>166</v>
      </c>
      <c r="N246" s="20" t="s">
        <v>161</v>
      </c>
      <c r="O246" s="20" t="s">
        <v>1202</v>
      </c>
      <c r="P246" s="20"/>
      <c r="Q246" s="20">
        <v>1</v>
      </c>
      <c r="R246" s="20" t="s">
        <v>130</v>
      </c>
      <c r="S246" s="20" t="s">
        <v>1112</v>
      </c>
      <c r="T246" s="20" t="s">
        <v>1203</v>
      </c>
      <c r="U246" s="66">
        <v>6056</v>
      </c>
      <c r="V246" s="20" t="s">
        <v>1204</v>
      </c>
      <c r="W246" s="20"/>
      <c r="X246" s="20"/>
      <c r="Y246" s="20"/>
      <c r="Z246" s="20"/>
      <c r="AA246" s="20"/>
      <c r="AB246" s="20"/>
      <c r="AC246" s="20"/>
      <c r="AD246" s="20"/>
      <c r="AE246" s="20"/>
      <c r="AF246" s="20"/>
      <c r="AG246" s="20"/>
      <c r="AH246" s="19"/>
      <c r="AI246" s="19"/>
      <c r="AJ246" s="19"/>
      <c r="AK246" s="19"/>
      <c r="AL246" s="19"/>
      <c r="AM246" s="19"/>
      <c r="AN246" s="19"/>
      <c r="AO246" s="19"/>
      <c r="AP246" s="19"/>
      <c r="AQ246" s="19"/>
      <c r="AR246" s="19"/>
      <c r="AS246" s="19"/>
      <c r="AT246" s="19"/>
      <c r="AU246" s="19"/>
    </row>
    <row r="247" spans="1:47" ht="30" x14ac:dyDescent="0.25">
      <c r="A247" s="20">
        <v>272</v>
      </c>
      <c r="B247" s="19" t="s">
        <v>1205</v>
      </c>
      <c r="C247" s="20" t="s">
        <v>1206</v>
      </c>
      <c r="D247" s="20" t="s">
        <v>956</v>
      </c>
      <c r="E247" s="20"/>
      <c r="F247" s="20">
        <v>28</v>
      </c>
      <c r="G247" s="20" t="s">
        <v>1207</v>
      </c>
      <c r="H247" s="20"/>
      <c r="I247" s="20">
        <v>1</v>
      </c>
      <c r="J247" s="75" t="s">
        <v>1208</v>
      </c>
      <c r="K247" s="75"/>
      <c r="L247" s="75" t="s">
        <v>127</v>
      </c>
      <c r="M247" s="20" t="s">
        <v>166</v>
      </c>
      <c r="N247" s="20" t="s">
        <v>161</v>
      </c>
      <c r="O247" s="19" t="s">
        <v>756</v>
      </c>
      <c r="P247" s="19" t="s">
        <v>1209</v>
      </c>
      <c r="Q247" s="20">
        <v>1</v>
      </c>
      <c r="R247" s="20" t="s">
        <v>130</v>
      </c>
      <c r="S247" s="20" t="s">
        <v>139</v>
      </c>
      <c r="T247" s="20" t="s">
        <v>1210</v>
      </c>
      <c r="U247" s="66">
        <v>6027</v>
      </c>
      <c r="V247" s="76" t="s">
        <v>1211</v>
      </c>
      <c r="W247" s="20"/>
      <c r="X247" s="20"/>
      <c r="Y247" s="20"/>
      <c r="Z247" s="20"/>
      <c r="AA247" s="20"/>
      <c r="AB247" s="20"/>
      <c r="AC247" s="20"/>
      <c r="AD247" s="20"/>
      <c r="AE247" s="20"/>
      <c r="AF247" s="20"/>
      <c r="AG247" s="20"/>
      <c r="AH247" s="19"/>
      <c r="AI247" s="19"/>
      <c r="AJ247" s="19"/>
      <c r="AK247" s="19"/>
      <c r="AL247" s="19"/>
      <c r="AM247" s="19"/>
      <c r="AN247" s="19"/>
      <c r="AO247" s="19"/>
      <c r="AP247" s="19"/>
      <c r="AQ247" s="19"/>
      <c r="AR247" s="19"/>
      <c r="AS247" s="19"/>
      <c r="AT247" s="19"/>
      <c r="AU247" s="19"/>
    </row>
    <row r="248" spans="1:47" x14ac:dyDescent="0.25">
      <c r="A248" s="20">
        <v>273</v>
      </c>
      <c r="B248" s="20">
        <v>60702</v>
      </c>
      <c r="C248" s="20" t="s">
        <v>1212</v>
      </c>
      <c r="D248" s="20" t="s">
        <v>593</v>
      </c>
      <c r="E248" s="20"/>
      <c r="F248" s="20">
        <v>40</v>
      </c>
      <c r="G248" s="20" t="s">
        <v>674</v>
      </c>
      <c r="H248" s="20"/>
      <c r="I248" s="20">
        <v>1</v>
      </c>
      <c r="J248" s="75" t="s">
        <v>114</v>
      </c>
      <c r="K248" s="75" t="s">
        <v>115</v>
      </c>
      <c r="L248" s="75" t="s">
        <v>127</v>
      </c>
      <c r="M248" s="20" t="s">
        <v>1213</v>
      </c>
      <c r="N248" s="20" t="s">
        <v>1214</v>
      </c>
      <c r="O248" s="20" t="s">
        <v>161</v>
      </c>
      <c r="P248" s="20" t="s">
        <v>1215</v>
      </c>
      <c r="Q248" s="20">
        <v>1</v>
      </c>
      <c r="R248" s="20" t="s">
        <v>121</v>
      </c>
      <c r="S248" s="20" t="s">
        <v>139</v>
      </c>
      <c r="T248" s="20" t="s">
        <v>3482</v>
      </c>
      <c r="U248" s="66">
        <v>6674</v>
      </c>
      <c r="V248" s="20" t="s">
        <v>1216</v>
      </c>
      <c r="W248" s="20"/>
      <c r="X248" s="20"/>
      <c r="Y248" s="20"/>
      <c r="Z248" s="20"/>
      <c r="AA248" s="20"/>
      <c r="AB248" s="20"/>
      <c r="AC248" s="20"/>
      <c r="AD248" s="20"/>
      <c r="AE248" s="20"/>
      <c r="AF248" s="20"/>
      <c r="AG248" s="20"/>
      <c r="AH248" s="19"/>
      <c r="AI248" s="19"/>
      <c r="AJ248" s="19"/>
      <c r="AK248" s="19"/>
      <c r="AL248" s="19"/>
      <c r="AM248" s="19"/>
      <c r="AN248" s="19"/>
      <c r="AO248" s="19"/>
      <c r="AP248" s="19"/>
      <c r="AQ248" s="19"/>
      <c r="AR248" s="19"/>
      <c r="AS248" s="19"/>
      <c r="AT248" s="19"/>
      <c r="AU248" s="19"/>
    </row>
    <row r="249" spans="1:47" x14ac:dyDescent="0.25">
      <c r="A249" s="20">
        <v>274</v>
      </c>
      <c r="B249" s="20">
        <v>36475</v>
      </c>
      <c r="C249" s="20" t="s">
        <v>1217</v>
      </c>
      <c r="D249" s="20" t="s">
        <v>1218</v>
      </c>
      <c r="E249" s="20"/>
      <c r="F249" s="20">
        <v>32</v>
      </c>
      <c r="G249" s="20" t="s">
        <v>674</v>
      </c>
      <c r="H249" s="20"/>
      <c r="I249" s="20">
        <v>1</v>
      </c>
      <c r="J249" s="75" t="s">
        <v>495</v>
      </c>
      <c r="K249" s="75"/>
      <c r="L249" s="75" t="s">
        <v>127</v>
      </c>
      <c r="M249" s="20" t="s">
        <v>3483</v>
      </c>
      <c r="N249" s="20" t="s">
        <v>129</v>
      </c>
      <c r="O249" s="20"/>
      <c r="P249" s="20"/>
      <c r="Q249" s="20">
        <v>1</v>
      </c>
      <c r="R249" s="20" t="s">
        <v>121</v>
      </c>
      <c r="S249" s="20" t="s">
        <v>139</v>
      </c>
      <c r="T249" s="20" t="s">
        <v>1219</v>
      </c>
      <c r="U249" s="66">
        <v>6361</v>
      </c>
      <c r="V249" s="20" t="s">
        <v>1220</v>
      </c>
      <c r="W249" s="20"/>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row>
    <row r="250" spans="1:47" x14ac:dyDescent="0.25">
      <c r="A250" s="20">
        <v>275</v>
      </c>
      <c r="B250" s="20">
        <v>489</v>
      </c>
      <c r="C250" s="20" t="s">
        <v>1221</v>
      </c>
      <c r="D250" s="20" t="s">
        <v>142</v>
      </c>
      <c r="E250" s="20"/>
      <c r="F250" s="20">
        <v>35</v>
      </c>
      <c r="G250" s="20" t="s">
        <v>112</v>
      </c>
      <c r="H250" s="19"/>
      <c r="I250" s="20" t="s">
        <v>113</v>
      </c>
      <c r="J250" s="75" t="s">
        <v>114</v>
      </c>
      <c r="K250" s="75"/>
      <c r="L250" s="75" t="s">
        <v>294</v>
      </c>
      <c r="M250" s="20" t="s">
        <v>1222</v>
      </c>
      <c r="N250" s="20"/>
      <c r="O250" s="19"/>
      <c r="P250" s="19"/>
      <c r="Q250" s="20">
        <v>1</v>
      </c>
      <c r="R250" s="20" t="s">
        <v>195</v>
      </c>
      <c r="S250" s="20" t="s">
        <v>131</v>
      </c>
      <c r="T250" s="20" t="s">
        <v>1223</v>
      </c>
      <c r="U250" s="66">
        <v>5609</v>
      </c>
      <c r="V250" s="20" t="s">
        <v>1224</v>
      </c>
      <c r="W250" s="20"/>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row>
    <row r="251" spans="1:47" x14ac:dyDescent="0.25">
      <c r="A251" s="20">
        <v>276</v>
      </c>
      <c r="B251" s="20">
        <v>42574</v>
      </c>
      <c r="C251" s="20" t="s">
        <v>1225</v>
      </c>
      <c r="D251" s="20" t="s">
        <v>125</v>
      </c>
      <c r="E251" s="20"/>
      <c r="F251" s="20">
        <v>20</v>
      </c>
      <c r="G251" s="20" t="s">
        <v>200</v>
      </c>
      <c r="H251" s="19"/>
      <c r="I251" s="20" t="s">
        <v>201</v>
      </c>
      <c r="J251" s="75" t="s">
        <v>114</v>
      </c>
      <c r="K251" s="75"/>
      <c r="L251" s="75" t="s">
        <v>127</v>
      </c>
      <c r="M251" s="86" t="s">
        <v>1226</v>
      </c>
      <c r="N251" s="19"/>
      <c r="O251" s="19"/>
      <c r="P251" s="19"/>
      <c r="Q251" s="20">
        <v>1</v>
      </c>
      <c r="R251" s="20" t="s">
        <v>121</v>
      </c>
      <c r="S251" s="20" t="s">
        <v>139</v>
      </c>
      <c r="T251" s="19" t="s">
        <v>1227</v>
      </c>
      <c r="U251" s="66">
        <v>6809</v>
      </c>
      <c r="V251" s="19" t="s">
        <v>1228</v>
      </c>
      <c r="W251" s="20"/>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row>
    <row r="252" spans="1:47" x14ac:dyDescent="0.25">
      <c r="A252" s="20">
        <v>277</v>
      </c>
      <c r="B252" s="20">
        <v>267441</v>
      </c>
      <c r="C252" s="20" t="s">
        <v>1229</v>
      </c>
      <c r="D252" s="20" t="s">
        <v>133</v>
      </c>
      <c r="E252" s="20"/>
      <c r="F252" s="20">
        <v>27</v>
      </c>
      <c r="G252" s="20" t="s">
        <v>112</v>
      </c>
      <c r="H252" s="19"/>
      <c r="I252" s="20" t="s">
        <v>113</v>
      </c>
      <c r="J252" s="75" t="s">
        <v>114</v>
      </c>
      <c r="K252" s="75"/>
      <c r="L252" s="75" t="s">
        <v>116</v>
      </c>
      <c r="M252" s="20" t="s">
        <v>1230</v>
      </c>
      <c r="N252" s="20" t="s">
        <v>1231</v>
      </c>
      <c r="O252" s="19"/>
      <c r="P252" s="19"/>
      <c r="Q252" s="20">
        <v>1</v>
      </c>
      <c r="R252" s="20" t="s">
        <v>195</v>
      </c>
      <c r="S252" s="20" t="s">
        <v>131</v>
      </c>
      <c r="T252" s="20" t="s">
        <v>1096</v>
      </c>
      <c r="U252" s="66">
        <v>6492</v>
      </c>
      <c r="V252" s="20" t="s">
        <v>1232</v>
      </c>
      <c r="W252" s="20"/>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row>
    <row r="253" spans="1:47" x14ac:dyDescent="0.25">
      <c r="A253" s="20">
        <v>278</v>
      </c>
      <c r="B253" s="20">
        <v>34154</v>
      </c>
      <c r="C253" s="20" t="s">
        <v>1233</v>
      </c>
      <c r="D253" s="20" t="s">
        <v>125</v>
      </c>
      <c r="E253" s="20"/>
      <c r="F253" s="20">
        <v>41</v>
      </c>
      <c r="G253" s="20" t="s">
        <v>112</v>
      </c>
      <c r="H253" s="19"/>
      <c r="I253" s="20" t="s">
        <v>113</v>
      </c>
      <c r="J253" s="75" t="s">
        <v>114</v>
      </c>
      <c r="K253" s="75"/>
      <c r="L253" s="75" t="s">
        <v>127</v>
      </c>
      <c r="M253" s="20" t="s">
        <v>1234</v>
      </c>
      <c r="N253" s="20"/>
      <c r="O253" s="19"/>
      <c r="P253" s="19"/>
      <c r="Q253" s="20">
        <v>1</v>
      </c>
      <c r="R253" s="20" t="s">
        <v>195</v>
      </c>
      <c r="S253" s="20" t="s">
        <v>139</v>
      </c>
      <c r="T253" s="20" t="s">
        <v>1235</v>
      </c>
      <c r="U253" s="66">
        <v>6815</v>
      </c>
      <c r="V253" s="20" t="s">
        <v>1236</v>
      </c>
      <c r="W253" s="20"/>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row>
    <row r="254" spans="1:47" x14ac:dyDescent="0.25">
      <c r="A254" s="20">
        <v>369</v>
      </c>
      <c r="B254" s="20">
        <v>38270</v>
      </c>
      <c r="C254" s="20" t="s">
        <v>1237</v>
      </c>
      <c r="D254" s="20" t="s">
        <v>164</v>
      </c>
      <c r="E254" s="20" t="s">
        <v>387</v>
      </c>
      <c r="F254" s="20">
        <v>26</v>
      </c>
      <c r="G254" s="20" t="s">
        <v>363</v>
      </c>
      <c r="H254" s="19"/>
      <c r="I254" s="20" t="s">
        <v>330</v>
      </c>
      <c r="J254" s="75" t="s">
        <v>411</v>
      </c>
      <c r="K254" s="75"/>
      <c r="L254" s="75" t="s">
        <v>127</v>
      </c>
      <c r="M254" s="20" t="s">
        <v>364</v>
      </c>
      <c r="N254" s="20" t="s">
        <v>1238</v>
      </c>
      <c r="O254" s="20" t="s">
        <v>366</v>
      </c>
      <c r="P254" s="20" t="s">
        <v>118</v>
      </c>
      <c r="Q254" s="20">
        <v>1</v>
      </c>
      <c r="R254" s="20" t="s">
        <v>195</v>
      </c>
      <c r="S254" s="20" t="s">
        <v>139</v>
      </c>
      <c r="T254" s="20" t="s">
        <v>1239</v>
      </c>
      <c r="U254" s="66">
        <v>6775</v>
      </c>
      <c r="V254" s="20" t="s">
        <v>1240</v>
      </c>
      <c r="W254" s="20"/>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row>
    <row r="255" spans="1:47" x14ac:dyDescent="0.25">
      <c r="A255" s="20">
        <v>279</v>
      </c>
      <c r="B255" s="20">
        <v>205610</v>
      </c>
      <c r="C255" s="20" t="s">
        <v>1237</v>
      </c>
      <c r="D255" s="20" t="s">
        <v>277</v>
      </c>
      <c r="E255" s="20"/>
      <c r="F255" s="20">
        <v>31</v>
      </c>
      <c r="G255" s="20" t="s">
        <v>331</v>
      </c>
      <c r="H255" s="75" t="s">
        <v>1241</v>
      </c>
      <c r="I255" s="20">
        <v>2</v>
      </c>
      <c r="J255" s="75" t="s">
        <v>411</v>
      </c>
      <c r="K255" s="75"/>
      <c r="L255" s="75" t="s">
        <v>127</v>
      </c>
      <c r="M255" s="20" t="s">
        <v>166</v>
      </c>
      <c r="N255" s="20" t="s">
        <v>161</v>
      </c>
      <c r="O255" s="20" t="s">
        <v>1242</v>
      </c>
      <c r="P255" s="20"/>
      <c r="Q255" s="20">
        <v>1</v>
      </c>
      <c r="R255" s="20" t="s">
        <v>130</v>
      </c>
      <c r="S255" s="20" t="s">
        <v>139</v>
      </c>
      <c r="T255" s="20" t="s">
        <v>1243</v>
      </c>
      <c r="U255" s="66">
        <v>6661</v>
      </c>
      <c r="V255" s="20" t="s">
        <v>1244</v>
      </c>
      <c r="W255" s="20"/>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row>
    <row r="256" spans="1:47" x14ac:dyDescent="0.25">
      <c r="A256" s="20">
        <v>280</v>
      </c>
      <c r="B256" s="20">
        <v>831</v>
      </c>
      <c r="C256" s="20" t="s">
        <v>1237</v>
      </c>
      <c r="D256" s="20" t="s">
        <v>1245</v>
      </c>
      <c r="E256" s="20"/>
      <c r="F256" s="20">
        <v>37</v>
      </c>
      <c r="G256" s="20" t="s">
        <v>235</v>
      </c>
      <c r="H256" s="20"/>
      <c r="I256" s="20">
        <v>1</v>
      </c>
      <c r="J256" s="75" t="s">
        <v>1246</v>
      </c>
      <c r="K256" s="75"/>
      <c r="L256" s="75" t="s">
        <v>136</v>
      </c>
      <c r="M256" s="20" t="s">
        <v>166</v>
      </c>
      <c r="N256" s="20" t="s">
        <v>161</v>
      </c>
      <c r="O256" s="20" t="s">
        <v>1247</v>
      </c>
      <c r="P256" s="20"/>
      <c r="Q256" s="20">
        <v>1</v>
      </c>
      <c r="R256" s="20" t="s">
        <v>121</v>
      </c>
      <c r="S256" s="20" t="s">
        <v>519</v>
      </c>
      <c r="T256" s="20" t="s">
        <v>3484</v>
      </c>
      <c r="U256" s="66">
        <v>6624</v>
      </c>
      <c r="V256" s="20" t="s">
        <v>1248</v>
      </c>
      <c r="W256" s="20"/>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row>
    <row r="257" spans="1:47" x14ac:dyDescent="0.25">
      <c r="A257" s="20">
        <v>281</v>
      </c>
      <c r="B257" s="20">
        <v>142691</v>
      </c>
      <c r="C257" s="20" t="s">
        <v>1249</v>
      </c>
      <c r="D257" s="20" t="s">
        <v>125</v>
      </c>
      <c r="E257" s="20"/>
      <c r="F257" s="20">
        <v>31</v>
      </c>
      <c r="G257" s="20" t="s">
        <v>331</v>
      </c>
      <c r="H257" s="20"/>
      <c r="I257" s="20">
        <v>1</v>
      </c>
      <c r="J257" s="75" t="s">
        <v>114</v>
      </c>
      <c r="K257" s="75"/>
      <c r="L257" s="75" t="s">
        <v>165</v>
      </c>
      <c r="M257" s="20" t="s">
        <v>166</v>
      </c>
      <c r="N257" s="20" t="s">
        <v>161</v>
      </c>
      <c r="O257" s="20" t="s">
        <v>1250</v>
      </c>
      <c r="P257" s="20" t="s">
        <v>1251</v>
      </c>
      <c r="Q257" s="20">
        <v>1</v>
      </c>
      <c r="R257" s="20" t="s">
        <v>130</v>
      </c>
      <c r="S257" s="20" t="s">
        <v>122</v>
      </c>
      <c r="T257" s="20" t="s">
        <v>1252</v>
      </c>
      <c r="U257" s="66">
        <v>6978</v>
      </c>
      <c r="V257" s="20" t="s">
        <v>1253</v>
      </c>
      <c r="W257" s="20"/>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row>
    <row r="258" spans="1:47" x14ac:dyDescent="0.25">
      <c r="A258" s="20">
        <v>282</v>
      </c>
      <c r="B258" s="20">
        <v>306856</v>
      </c>
      <c r="C258" s="20" t="s">
        <v>1249</v>
      </c>
      <c r="D258" s="20" t="s">
        <v>1142</v>
      </c>
      <c r="E258" s="20"/>
      <c r="F258" s="20">
        <v>27</v>
      </c>
      <c r="G258" s="20" t="s">
        <v>112</v>
      </c>
      <c r="H258" s="19"/>
      <c r="I258" s="20" t="s">
        <v>113</v>
      </c>
      <c r="J258" s="75" t="s">
        <v>114</v>
      </c>
      <c r="K258" s="75"/>
      <c r="L258" s="75" t="s">
        <v>127</v>
      </c>
      <c r="M258" s="20" t="s">
        <v>1058</v>
      </c>
      <c r="N258" s="20"/>
      <c r="O258" s="19"/>
      <c r="P258" s="19"/>
      <c r="Q258" s="20">
        <v>1</v>
      </c>
      <c r="R258" s="20" t="s">
        <v>195</v>
      </c>
      <c r="S258" s="20" t="s">
        <v>225</v>
      </c>
      <c r="T258" s="20" t="s">
        <v>347</v>
      </c>
      <c r="U258" s="66">
        <v>6660</v>
      </c>
      <c r="V258" s="20" t="s">
        <v>1254</v>
      </c>
      <c r="W258" s="20"/>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row>
    <row r="259" spans="1:47" x14ac:dyDescent="0.25">
      <c r="A259" s="20">
        <v>283</v>
      </c>
      <c r="B259" s="20" t="s">
        <v>1255</v>
      </c>
      <c r="C259" s="20" t="s">
        <v>3485</v>
      </c>
      <c r="D259" s="20" t="s">
        <v>1172</v>
      </c>
      <c r="E259" s="20"/>
      <c r="F259" s="20">
        <v>31</v>
      </c>
      <c r="G259" s="20" t="s">
        <v>289</v>
      </c>
      <c r="H259" s="20"/>
      <c r="I259" s="20">
        <v>1</v>
      </c>
      <c r="J259" s="75" t="s">
        <v>114</v>
      </c>
      <c r="K259" s="75"/>
      <c r="L259" s="75" t="s">
        <v>127</v>
      </c>
      <c r="M259" s="20" t="s">
        <v>318</v>
      </c>
      <c r="N259" s="20" t="s">
        <v>129</v>
      </c>
      <c r="O259" s="20" t="s">
        <v>1256</v>
      </c>
      <c r="P259" s="20"/>
      <c r="Q259" s="20">
        <v>1</v>
      </c>
      <c r="R259" s="20" t="s">
        <v>130</v>
      </c>
      <c r="S259" s="20" t="s">
        <v>1257</v>
      </c>
      <c r="T259" s="20" t="s">
        <v>1258</v>
      </c>
      <c r="U259" s="66">
        <v>6354</v>
      </c>
      <c r="V259" s="20" t="s">
        <v>1259</v>
      </c>
      <c r="W259" s="20"/>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row>
    <row r="260" spans="1:47" x14ac:dyDescent="0.25">
      <c r="A260" s="20">
        <v>284</v>
      </c>
      <c r="B260" s="20">
        <v>41926</v>
      </c>
      <c r="C260" s="20" t="s">
        <v>1260</v>
      </c>
      <c r="D260" s="20" t="s">
        <v>125</v>
      </c>
      <c r="E260" s="20"/>
      <c r="F260" s="20">
        <v>19</v>
      </c>
      <c r="G260" s="20" t="s">
        <v>1261</v>
      </c>
      <c r="H260" s="20"/>
      <c r="I260" s="20">
        <v>2</v>
      </c>
      <c r="J260" s="75" t="s">
        <v>495</v>
      </c>
      <c r="K260" s="75"/>
      <c r="L260" s="75" t="s">
        <v>127</v>
      </c>
      <c r="M260" s="20" t="s">
        <v>166</v>
      </c>
      <c r="N260" s="20" t="s">
        <v>161</v>
      </c>
      <c r="O260" s="20" t="s">
        <v>1262</v>
      </c>
      <c r="P260" s="20"/>
      <c r="Q260" s="20">
        <v>1</v>
      </c>
      <c r="R260" s="20" t="s">
        <v>130</v>
      </c>
      <c r="S260" s="20" t="s">
        <v>139</v>
      </c>
      <c r="T260" s="20" t="s">
        <v>1263</v>
      </c>
      <c r="U260" s="66">
        <v>6328</v>
      </c>
      <c r="V260" s="20" t="s">
        <v>1264</v>
      </c>
      <c r="W260" s="20"/>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row>
    <row r="261" spans="1:47" x14ac:dyDescent="0.25">
      <c r="A261" s="20">
        <v>285</v>
      </c>
      <c r="B261" s="20">
        <v>127411</v>
      </c>
      <c r="C261" s="20" t="s">
        <v>1265</v>
      </c>
      <c r="D261" s="20" t="s">
        <v>3486</v>
      </c>
      <c r="E261" s="20"/>
      <c r="F261" s="20">
        <v>31</v>
      </c>
      <c r="G261" s="20" t="s">
        <v>331</v>
      </c>
      <c r="H261" s="20"/>
      <c r="I261" s="20">
        <v>1</v>
      </c>
      <c r="J261" s="75" t="s">
        <v>114</v>
      </c>
      <c r="K261" s="75"/>
      <c r="L261" s="75" t="s">
        <v>1266</v>
      </c>
      <c r="M261" s="20" t="s">
        <v>166</v>
      </c>
      <c r="N261" s="20" t="s">
        <v>161</v>
      </c>
      <c r="O261" s="20" t="s">
        <v>1267</v>
      </c>
      <c r="P261" s="20" t="s">
        <v>1268</v>
      </c>
      <c r="Q261" s="20">
        <v>1</v>
      </c>
      <c r="R261" s="20" t="s">
        <v>130</v>
      </c>
      <c r="S261" s="20" t="s">
        <v>122</v>
      </c>
      <c r="T261" s="20" t="s">
        <v>1269</v>
      </c>
      <c r="U261" s="66">
        <v>6948</v>
      </c>
      <c r="V261" s="20" t="s">
        <v>1270</v>
      </c>
      <c r="W261" s="20"/>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row>
    <row r="262" spans="1:47" x14ac:dyDescent="0.25">
      <c r="A262" s="20">
        <v>287</v>
      </c>
      <c r="B262" s="20">
        <v>2218</v>
      </c>
      <c r="C262" s="20" t="s">
        <v>1265</v>
      </c>
      <c r="D262" s="20" t="s">
        <v>1271</v>
      </c>
      <c r="E262" s="20"/>
      <c r="F262" s="20">
        <v>24</v>
      </c>
      <c r="G262" s="20" t="s">
        <v>289</v>
      </c>
      <c r="H262" s="20"/>
      <c r="I262" s="20">
        <v>1</v>
      </c>
      <c r="J262" s="75" t="s">
        <v>114</v>
      </c>
      <c r="K262" s="75"/>
      <c r="L262" s="75" t="s">
        <v>116</v>
      </c>
      <c r="M262" s="20" t="s">
        <v>371</v>
      </c>
      <c r="N262" s="20" t="s">
        <v>3487</v>
      </c>
      <c r="O262" s="20"/>
      <c r="P262" s="20"/>
      <c r="Q262" s="20">
        <v>1</v>
      </c>
      <c r="R262" s="20" t="s">
        <v>130</v>
      </c>
      <c r="S262" s="20" t="s">
        <v>139</v>
      </c>
      <c r="T262" s="20" t="s">
        <v>1272</v>
      </c>
      <c r="U262" s="66">
        <v>6473</v>
      </c>
      <c r="V262" s="20" t="s">
        <v>1273</v>
      </c>
      <c r="W262" s="20"/>
      <c r="X262" s="19"/>
      <c r="Y262" s="20"/>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row>
    <row r="263" spans="1:47" x14ac:dyDescent="0.25">
      <c r="A263" s="20">
        <v>286</v>
      </c>
      <c r="B263" s="20">
        <v>310</v>
      </c>
      <c r="C263" s="20" t="s">
        <v>1265</v>
      </c>
      <c r="D263" s="20" t="s">
        <v>466</v>
      </c>
      <c r="E263" s="20" t="s">
        <v>1274</v>
      </c>
      <c r="F263" s="20">
        <v>36</v>
      </c>
      <c r="G263" s="20" t="s">
        <v>331</v>
      </c>
      <c r="H263" s="20"/>
      <c r="I263" s="20">
        <v>1</v>
      </c>
      <c r="J263" s="75" t="s">
        <v>114</v>
      </c>
      <c r="K263" s="75"/>
      <c r="L263" s="75" t="s">
        <v>127</v>
      </c>
      <c r="M263" s="20" t="s">
        <v>166</v>
      </c>
      <c r="N263" s="20" t="s">
        <v>161</v>
      </c>
      <c r="O263" s="20" t="s">
        <v>1275</v>
      </c>
      <c r="P263" s="20" t="s">
        <v>1276</v>
      </c>
      <c r="Q263" s="20">
        <v>1</v>
      </c>
      <c r="R263" s="20" t="s">
        <v>130</v>
      </c>
      <c r="S263" s="20" t="s">
        <v>153</v>
      </c>
      <c r="T263" s="20" t="s">
        <v>1277</v>
      </c>
      <c r="U263" s="66">
        <v>6662</v>
      </c>
      <c r="V263" s="20" t="s">
        <v>1278</v>
      </c>
      <c r="W263" s="19"/>
      <c r="X263" s="19"/>
      <c r="Y263" s="20"/>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row>
    <row r="264" spans="1:47" x14ac:dyDescent="0.25">
      <c r="A264" s="20">
        <v>288</v>
      </c>
      <c r="B264" s="20">
        <v>6293</v>
      </c>
      <c r="C264" s="20" t="s">
        <v>1265</v>
      </c>
      <c r="D264" s="20" t="s">
        <v>181</v>
      </c>
      <c r="E264" s="20"/>
      <c r="F264" s="20">
        <v>29</v>
      </c>
      <c r="G264" s="20" t="s">
        <v>331</v>
      </c>
      <c r="H264" s="20"/>
      <c r="I264" s="20">
        <v>1</v>
      </c>
      <c r="J264" s="75" t="s">
        <v>114</v>
      </c>
      <c r="K264" s="75"/>
      <c r="L264" s="75" t="s">
        <v>127</v>
      </c>
      <c r="M264" s="20" t="s">
        <v>166</v>
      </c>
      <c r="N264" s="20" t="s">
        <v>161</v>
      </c>
      <c r="O264" s="20" t="s">
        <v>1279</v>
      </c>
      <c r="P264" s="20"/>
      <c r="Q264" s="20">
        <v>1</v>
      </c>
      <c r="R264" s="20" t="s">
        <v>130</v>
      </c>
      <c r="S264" s="20" t="s">
        <v>519</v>
      </c>
      <c r="T264" s="20" t="s">
        <v>1280</v>
      </c>
      <c r="U264" s="66">
        <v>5472</v>
      </c>
      <c r="V264" s="20" t="s">
        <v>1281</v>
      </c>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row>
    <row r="265" spans="1:47" x14ac:dyDescent="0.25">
      <c r="A265" s="20">
        <v>364</v>
      </c>
      <c r="B265" s="20">
        <v>34929</v>
      </c>
      <c r="C265" s="20" t="s">
        <v>1265</v>
      </c>
      <c r="D265" s="20" t="s">
        <v>268</v>
      </c>
      <c r="E265" s="20"/>
      <c r="F265" s="20">
        <v>24</v>
      </c>
      <c r="G265" s="20" t="s">
        <v>363</v>
      </c>
      <c r="H265" s="19"/>
      <c r="I265" s="20" t="s">
        <v>330</v>
      </c>
      <c r="J265" s="75" t="s">
        <v>114</v>
      </c>
      <c r="K265" s="75"/>
      <c r="L265" s="75" t="s">
        <v>127</v>
      </c>
      <c r="M265" s="20" t="s">
        <v>1161</v>
      </c>
      <c r="N265" s="20" t="s">
        <v>1282</v>
      </c>
      <c r="O265" s="20"/>
      <c r="P265" s="20"/>
      <c r="Q265" s="20">
        <v>1</v>
      </c>
      <c r="R265" s="20" t="s">
        <v>195</v>
      </c>
      <c r="S265" s="20" t="s">
        <v>122</v>
      </c>
      <c r="T265" s="20" t="s">
        <v>1283</v>
      </c>
      <c r="U265" s="66">
        <v>6813</v>
      </c>
      <c r="V265" s="20" t="s">
        <v>1284</v>
      </c>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row>
    <row r="266" spans="1:47" x14ac:dyDescent="0.25">
      <c r="A266" s="20">
        <v>292</v>
      </c>
      <c r="B266" s="20">
        <v>7294</v>
      </c>
      <c r="C266" s="20" t="s">
        <v>1285</v>
      </c>
      <c r="D266" s="20" t="s">
        <v>3488</v>
      </c>
      <c r="E266" s="20"/>
      <c r="F266" s="20">
        <v>24</v>
      </c>
      <c r="G266" s="20" t="s">
        <v>289</v>
      </c>
      <c r="H266" s="20"/>
      <c r="I266" s="20">
        <v>2</v>
      </c>
      <c r="J266" s="75" t="s">
        <v>114</v>
      </c>
      <c r="K266" s="75"/>
      <c r="L266" s="75" t="s">
        <v>116</v>
      </c>
      <c r="M266" s="20" t="s">
        <v>318</v>
      </c>
      <c r="N266" s="20" t="s">
        <v>1286</v>
      </c>
      <c r="O266" s="20" t="s">
        <v>366</v>
      </c>
      <c r="P266" s="20"/>
      <c r="Q266" s="20">
        <v>1</v>
      </c>
      <c r="R266" s="20" t="s">
        <v>130</v>
      </c>
      <c r="S266" s="20" t="s">
        <v>1063</v>
      </c>
      <c r="T266" s="20" t="s">
        <v>995</v>
      </c>
      <c r="U266" s="66">
        <v>5430</v>
      </c>
      <c r="V266" s="20" t="s">
        <v>1287</v>
      </c>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row>
    <row r="267" spans="1:47" x14ac:dyDescent="0.25">
      <c r="A267" s="20">
        <v>290</v>
      </c>
      <c r="B267" s="20">
        <v>5475</v>
      </c>
      <c r="C267" s="20" t="s">
        <v>1285</v>
      </c>
      <c r="D267" s="20" t="s">
        <v>770</v>
      </c>
      <c r="E267" s="20"/>
      <c r="F267" s="20">
        <v>33</v>
      </c>
      <c r="G267" s="20" t="s">
        <v>674</v>
      </c>
      <c r="H267" s="20"/>
      <c r="I267" s="20">
        <v>2</v>
      </c>
      <c r="J267" s="75" t="s">
        <v>495</v>
      </c>
      <c r="K267" s="75"/>
      <c r="L267" s="75" t="s">
        <v>127</v>
      </c>
      <c r="M267" s="20" t="s">
        <v>1288</v>
      </c>
      <c r="N267" s="20" t="s">
        <v>129</v>
      </c>
      <c r="O267" s="20"/>
      <c r="P267" s="20"/>
      <c r="Q267" s="20">
        <v>1</v>
      </c>
      <c r="R267" s="20" t="s">
        <v>121</v>
      </c>
      <c r="S267" s="20" t="s">
        <v>139</v>
      </c>
      <c r="T267" s="20" t="s">
        <v>3489</v>
      </c>
      <c r="U267" s="66">
        <v>5377</v>
      </c>
      <c r="V267" s="20" t="s">
        <v>1289</v>
      </c>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row>
    <row r="268" spans="1:47" x14ac:dyDescent="0.25">
      <c r="A268" s="20">
        <v>289</v>
      </c>
      <c r="B268" s="20">
        <v>890</v>
      </c>
      <c r="C268" s="20" t="s">
        <v>1285</v>
      </c>
      <c r="D268" s="20" t="s">
        <v>466</v>
      </c>
      <c r="E268" s="20"/>
      <c r="F268" s="20">
        <v>23</v>
      </c>
      <c r="G268" s="20" t="s">
        <v>800</v>
      </c>
      <c r="H268" s="20"/>
      <c r="I268" s="20">
        <v>2</v>
      </c>
      <c r="J268" s="75" t="s">
        <v>114</v>
      </c>
      <c r="K268" s="75"/>
      <c r="L268" s="75" t="s">
        <v>127</v>
      </c>
      <c r="M268" s="20" t="s">
        <v>1290</v>
      </c>
      <c r="N268" s="20" t="s">
        <v>1291</v>
      </c>
      <c r="O268" s="20"/>
      <c r="P268" s="20"/>
      <c r="Q268" s="20">
        <v>1</v>
      </c>
      <c r="R268" s="20" t="s">
        <v>130</v>
      </c>
      <c r="S268" s="20" t="s">
        <v>122</v>
      </c>
      <c r="T268" s="20" t="s">
        <v>1292</v>
      </c>
      <c r="U268" s="66">
        <v>5641</v>
      </c>
      <c r="V268" s="20" t="s">
        <v>1293</v>
      </c>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row>
    <row r="269" spans="1:47" x14ac:dyDescent="0.25">
      <c r="A269" s="20">
        <v>368</v>
      </c>
      <c r="B269" s="20">
        <v>38789</v>
      </c>
      <c r="C269" s="20" t="s">
        <v>1285</v>
      </c>
      <c r="D269" s="20" t="s">
        <v>1294</v>
      </c>
      <c r="E269" s="20"/>
      <c r="F269" s="20">
        <v>22</v>
      </c>
      <c r="G269" s="20" t="s">
        <v>363</v>
      </c>
      <c r="H269" s="19"/>
      <c r="I269" s="20" t="s">
        <v>330</v>
      </c>
      <c r="J269" s="75" t="s">
        <v>114</v>
      </c>
      <c r="K269" s="75"/>
      <c r="L269" s="75" t="s">
        <v>257</v>
      </c>
      <c r="M269" s="20" t="s">
        <v>364</v>
      </c>
      <c r="N269" s="20" t="s">
        <v>1295</v>
      </c>
      <c r="O269" s="20" t="s">
        <v>366</v>
      </c>
      <c r="P269" s="20" t="s">
        <v>120</v>
      </c>
      <c r="Q269" s="20">
        <v>1</v>
      </c>
      <c r="R269" s="20" t="s">
        <v>195</v>
      </c>
      <c r="S269" s="20" t="s">
        <v>139</v>
      </c>
      <c r="T269" s="20" t="s">
        <v>1296</v>
      </c>
      <c r="U269" s="66">
        <v>6907</v>
      </c>
      <c r="V269" s="20" t="s">
        <v>1297</v>
      </c>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row>
    <row r="270" spans="1:47" x14ac:dyDescent="0.25">
      <c r="A270" s="20">
        <v>291</v>
      </c>
      <c r="B270" s="20">
        <v>306388</v>
      </c>
      <c r="C270" s="20" t="s">
        <v>1285</v>
      </c>
      <c r="D270" s="20" t="s">
        <v>956</v>
      </c>
      <c r="E270" s="20"/>
      <c r="F270" s="20">
        <v>25</v>
      </c>
      <c r="G270" s="20" t="s">
        <v>674</v>
      </c>
      <c r="H270" s="20" t="s">
        <v>515</v>
      </c>
      <c r="I270" s="20">
        <v>2</v>
      </c>
      <c r="J270" s="75" t="s">
        <v>114</v>
      </c>
      <c r="K270" s="75"/>
      <c r="L270" s="75" t="s">
        <v>127</v>
      </c>
      <c r="M270" s="20" t="s">
        <v>450</v>
      </c>
      <c r="N270" s="20" t="s">
        <v>1298</v>
      </c>
      <c r="O270" s="20"/>
      <c r="P270" s="20"/>
      <c r="Q270" s="20">
        <v>1</v>
      </c>
      <c r="R270" s="20" t="s">
        <v>121</v>
      </c>
      <c r="S270" s="20" t="s">
        <v>131</v>
      </c>
      <c r="T270" s="20" t="s">
        <v>3490</v>
      </c>
      <c r="U270" s="66">
        <v>6859</v>
      </c>
      <c r="V270" s="20" t="s">
        <v>1299</v>
      </c>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row>
    <row r="271" spans="1:47" x14ac:dyDescent="0.25">
      <c r="A271" s="20">
        <v>293</v>
      </c>
      <c r="B271" s="20">
        <v>20413</v>
      </c>
      <c r="C271" s="20" t="s">
        <v>1300</v>
      </c>
      <c r="D271" s="20" t="s">
        <v>1301</v>
      </c>
      <c r="E271" s="20"/>
      <c r="F271" s="20">
        <v>25</v>
      </c>
      <c r="G271" s="20" t="s">
        <v>235</v>
      </c>
      <c r="H271" s="20"/>
      <c r="I271" s="20">
        <v>1</v>
      </c>
      <c r="J271" s="75" t="s">
        <v>114</v>
      </c>
      <c r="K271" s="75"/>
      <c r="L271" s="75" t="s">
        <v>136</v>
      </c>
      <c r="M271" s="20" t="s">
        <v>166</v>
      </c>
      <c r="N271" s="20" t="s">
        <v>120</v>
      </c>
      <c r="O271" s="20" t="s">
        <v>1302</v>
      </c>
      <c r="P271" s="20" t="s">
        <v>648</v>
      </c>
      <c r="Q271" s="20">
        <v>1</v>
      </c>
      <c r="R271" s="20" t="s">
        <v>121</v>
      </c>
      <c r="S271" s="20" t="s">
        <v>1186</v>
      </c>
      <c r="T271" s="20" t="s">
        <v>3491</v>
      </c>
      <c r="U271" s="66">
        <v>6877</v>
      </c>
      <c r="V271" s="20" t="s">
        <v>1303</v>
      </c>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row>
    <row r="272" spans="1:47" x14ac:dyDescent="0.25">
      <c r="A272" s="20">
        <v>295</v>
      </c>
      <c r="B272" s="20" t="s">
        <v>1304</v>
      </c>
      <c r="C272" s="20" t="s">
        <v>1305</v>
      </c>
      <c r="D272" s="20" t="s">
        <v>3492</v>
      </c>
      <c r="E272" s="20"/>
      <c r="F272" s="20">
        <v>20</v>
      </c>
      <c r="G272" s="20" t="s">
        <v>674</v>
      </c>
      <c r="H272" s="20"/>
      <c r="I272" s="20">
        <v>1</v>
      </c>
      <c r="J272" s="75" t="s">
        <v>1306</v>
      </c>
      <c r="K272" s="75"/>
      <c r="L272" s="75" t="s">
        <v>116</v>
      </c>
      <c r="M272" s="20" t="s">
        <v>1307</v>
      </c>
      <c r="N272" s="20" t="s">
        <v>505</v>
      </c>
      <c r="O272" s="20" t="s">
        <v>1308</v>
      </c>
      <c r="P272" s="20"/>
      <c r="Q272" s="20">
        <v>1</v>
      </c>
      <c r="R272" s="20" t="s">
        <v>121</v>
      </c>
      <c r="S272" s="20" t="s">
        <v>519</v>
      </c>
      <c r="T272" s="20" t="s">
        <v>3493</v>
      </c>
      <c r="U272" s="66">
        <v>6422</v>
      </c>
      <c r="V272" s="20" t="s">
        <v>1309</v>
      </c>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row>
    <row r="273" spans="1:47" x14ac:dyDescent="0.25">
      <c r="A273" s="20">
        <v>296</v>
      </c>
      <c r="B273" s="89" t="s">
        <v>1310</v>
      </c>
      <c r="C273" s="20" t="s">
        <v>1311</v>
      </c>
      <c r="D273" s="20" t="s">
        <v>1312</v>
      </c>
      <c r="E273" s="20"/>
      <c r="F273" s="20">
        <v>27</v>
      </c>
      <c r="G273" s="20" t="s">
        <v>1261</v>
      </c>
      <c r="H273" s="20"/>
      <c r="I273" s="20">
        <v>1</v>
      </c>
      <c r="J273" s="75" t="s">
        <v>495</v>
      </c>
      <c r="K273" s="75"/>
      <c r="L273" s="75" t="s">
        <v>127</v>
      </c>
      <c r="M273" s="20" t="s">
        <v>3494</v>
      </c>
      <c r="N273" s="20" t="s">
        <v>391</v>
      </c>
      <c r="O273" s="20"/>
      <c r="P273" s="20"/>
      <c r="Q273" s="20">
        <v>1</v>
      </c>
      <c r="R273" s="20" t="s">
        <v>130</v>
      </c>
      <c r="S273" s="20" t="s">
        <v>139</v>
      </c>
      <c r="T273" s="20" t="s">
        <v>938</v>
      </c>
      <c r="U273" s="66">
        <v>6104</v>
      </c>
      <c r="V273" s="20" t="s">
        <v>1313</v>
      </c>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row>
    <row r="274" spans="1:47" x14ac:dyDescent="0.25">
      <c r="A274" s="20">
        <v>297</v>
      </c>
      <c r="B274" s="20">
        <v>69214</v>
      </c>
      <c r="C274" s="20" t="s">
        <v>1314</v>
      </c>
      <c r="D274" s="20" t="s">
        <v>770</v>
      </c>
      <c r="E274" s="20"/>
      <c r="F274" s="20">
        <v>18</v>
      </c>
      <c r="G274" s="20" t="s">
        <v>674</v>
      </c>
      <c r="H274" s="20"/>
      <c r="I274" s="20">
        <v>1</v>
      </c>
      <c r="J274" s="75" t="s">
        <v>114</v>
      </c>
      <c r="K274" s="75"/>
      <c r="L274" s="75" t="s">
        <v>116</v>
      </c>
      <c r="M274" s="20" t="s">
        <v>3495</v>
      </c>
      <c r="N274" s="20" t="s">
        <v>120</v>
      </c>
      <c r="O274" s="20"/>
      <c r="P274" s="20"/>
      <c r="Q274" s="20">
        <v>1</v>
      </c>
      <c r="R274" s="20" t="s">
        <v>121</v>
      </c>
      <c r="S274" s="20" t="s">
        <v>139</v>
      </c>
      <c r="T274" s="20" t="s">
        <v>3496</v>
      </c>
      <c r="U274" s="66">
        <v>6676</v>
      </c>
      <c r="V274" s="20" t="s">
        <v>1315</v>
      </c>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row>
    <row r="275" spans="1:47" x14ac:dyDescent="0.25">
      <c r="A275" s="20">
        <v>300</v>
      </c>
      <c r="B275" s="20">
        <v>112179</v>
      </c>
      <c r="C275" s="20" t="s">
        <v>1316</v>
      </c>
      <c r="D275" s="20" t="s">
        <v>1317</v>
      </c>
      <c r="E275" s="20"/>
      <c r="F275" s="20">
        <v>32</v>
      </c>
      <c r="G275" s="20" t="s">
        <v>112</v>
      </c>
      <c r="H275" s="19"/>
      <c r="I275" s="20" t="s">
        <v>113</v>
      </c>
      <c r="J275" s="75" t="s">
        <v>114</v>
      </c>
      <c r="K275" s="75"/>
      <c r="L275" s="75" t="s">
        <v>165</v>
      </c>
      <c r="M275" s="20" t="s">
        <v>1318</v>
      </c>
      <c r="N275" s="20"/>
      <c r="O275" s="19"/>
      <c r="P275" s="19"/>
      <c r="Q275" s="20">
        <v>1</v>
      </c>
      <c r="R275" s="20" t="s">
        <v>195</v>
      </c>
      <c r="S275" s="20" t="s">
        <v>139</v>
      </c>
      <c r="T275" s="20" t="s">
        <v>1319</v>
      </c>
      <c r="U275" s="66">
        <v>6919</v>
      </c>
      <c r="V275" s="20" t="s">
        <v>1320</v>
      </c>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row>
    <row r="276" spans="1:47" x14ac:dyDescent="0.25">
      <c r="A276" s="20">
        <v>301</v>
      </c>
      <c r="B276" s="90" t="s">
        <v>1321</v>
      </c>
      <c r="C276" s="20" t="s">
        <v>1316</v>
      </c>
      <c r="D276" s="20" t="s">
        <v>164</v>
      </c>
      <c r="E276" s="20"/>
      <c r="F276" s="20">
        <v>35</v>
      </c>
      <c r="G276" s="20" t="s">
        <v>112</v>
      </c>
      <c r="H276" s="19"/>
      <c r="I276" s="20" t="s">
        <v>113</v>
      </c>
      <c r="J276" s="75" t="s">
        <v>114</v>
      </c>
      <c r="K276" s="75"/>
      <c r="L276" s="75" t="s">
        <v>136</v>
      </c>
      <c r="M276" s="20" t="s">
        <v>1322</v>
      </c>
      <c r="N276" s="20"/>
      <c r="O276" s="19"/>
      <c r="P276" s="19"/>
      <c r="Q276" s="20">
        <v>1</v>
      </c>
      <c r="R276" s="20" t="s">
        <v>195</v>
      </c>
      <c r="S276" s="20" t="s">
        <v>139</v>
      </c>
      <c r="T276" s="20" t="s">
        <v>1323</v>
      </c>
      <c r="U276" s="66">
        <v>5972</v>
      </c>
      <c r="V276" s="20" t="s">
        <v>1324</v>
      </c>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row>
    <row r="277" spans="1:47" x14ac:dyDescent="0.25">
      <c r="A277" s="20">
        <v>299</v>
      </c>
      <c r="B277" s="20">
        <v>1345</v>
      </c>
      <c r="C277" s="20" t="s">
        <v>1316</v>
      </c>
      <c r="D277" s="20" t="s">
        <v>1325</v>
      </c>
      <c r="E277" s="20"/>
      <c r="F277" s="20">
        <v>23</v>
      </c>
      <c r="G277" s="20" t="s">
        <v>331</v>
      </c>
      <c r="H277" s="20" t="s">
        <v>515</v>
      </c>
      <c r="I277" s="20">
        <v>1</v>
      </c>
      <c r="J277" s="75" t="s">
        <v>377</v>
      </c>
      <c r="K277" s="75"/>
      <c r="L277" s="75" t="s">
        <v>127</v>
      </c>
      <c r="M277" s="20" t="s">
        <v>166</v>
      </c>
      <c r="N277" s="20" t="s">
        <v>161</v>
      </c>
      <c r="O277" s="20" t="s">
        <v>1326</v>
      </c>
      <c r="P277" s="20"/>
      <c r="Q277" s="20">
        <v>1</v>
      </c>
      <c r="R277" s="20" t="s">
        <v>130</v>
      </c>
      <c r="S277" s="20" t="s">
        <v>1112</v>
      </c>
      <c r="T277" s="20" t="s">
        <v>556</v>
      </c>
      <c r="U277" s="66">
        <v>5690</v>
      </c>
      <c r="V277" s="20" t="s">
        <v>1327</v>
      </c>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row>
    <row r="278" spans="1:47" x14ac:dyDescent="0.25">
      <c r="A278" s="20">
        <v>302</v>
      </c>
      <c r="B278" s="20">
        <v>775151</v>
      </c>
      <c r="C278" s="20" t="s">
        <v>1316</v>
      </c>
      <c r="D278" s="20" t="s">
        <v>593</v>
      </c>
      <c r="E278" s="20"/>
      <c r="F278" s="20">
        <v>23</v>
      </c>
      <c r="G278" s="20" t="s">
        <v>112</v>
      </c>
      <c r="H278" s="19"/>
      <c r="I278" s="20" t="s">
        <v>113</v>
      </c>
      <c r="J278" s="75" t="s">
        <v>114</v>
      </c>
      <c r="K278" s="75"/>
      <c r="L278" s="75" t="s">
        <v>116</v>
      </c>
      <c r="M278" s="20" t="s">
        <v>1328</v>
      </c>
      <c r="N278" s="20" t="s">
        <v>120</v>
      </c>
      <c r="O278" s="19"/>
      <c r="P278" s="19"/>
      <c r="Q278" s="20">
        <v>1</v>
      </c>
      <c r="R278" s="20" t="s">
        <v>195</v>
      </c>
      <c r="S278" s="20" t="s">
        <v>122</v>
      </c>
      <c r="T278" s="20" t="s">
        <v>1329</v>
      </c>
      <c r="U278" s="66">
        <v>6725</v>
      </c>
      <c r="V278" s="20" t="s">
        <v>1330</v>
      </c>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row>
    <row r="279" spans="1:47" x14ac:dyDescent="0.25">
      <c r="A279" s="20">
        <v>303</v>
      </c>
      <c r="B279" s="20" t="s">
        <v>1331</v>
      </c>
      <c r="C279" s="20" t="s">
        <v>1332</v>
      </c>
      <c r="D279" s="20" t="s">
        <v>164</v>
      </c>
      <c r="E279" s="20"/>
      <c r="F279" s="20">
        <v>34</v>
      </c>
      <c r="G279" s="20" t="s">
        <v>112</v>
      </c>
      <c r="H279" s="19"/>
      <c r="I279" s="20" t="s">
        <v>113</v>
      </c>
      <c r="J279" s="75" t="s">
        <v>114</v>
      </c>
      <c r="K279" s="75"/>
      <c r="L279" s="75" t="s">
        <v>127</v>
      </c>
      <c r="M279" s="20" t="s">
        <v>1333</v>
      </c>
      <c r="N279" s="20"/>
      <c r="O279" s="19"/>
      <c r="P279" s="19"/>
      <c r="Q279" s="20">
        <v>1</v>
      </c>
      <c r="R279" s="20" t="s">
        <v>195</v>
      </c>
      <c r="S279" s="20" t="s">
        <v>139</v>
      </c>
      <c r="T279" s="20" t="s">
        <v>1334</v>
      </c>
      <c r="U279" s="66">
        <v>6827</v>
      </c>
      <c r="V279" s="20" t="s">
        <v>1335</v>
      </c>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row>
    <row r="280" spans="1:47" x14ac:dyDescent="0.25">
      <c r="A280" s="20">
        <v>304</v>
      </c>
      <c r="B280" s="20">
        <v>66574</v>
      </c>
      <c r="C280" s="20" t="s">
        <v>1336</v>
      </c>
      <c r="D280" s="20" t="s">
        <v>1337</v>
      </c>
      <c r="E280" s="20"/>
      <c r="F280" s="20">
        <v>18</v>
      </c>
      <c r="G280" s="20" t="s">
        <v>289</v>
      </c>
      <c r="H280" s="20"/>
      <c r="I280" s="20">
        <v>1</v>
      </c>
      <c r="J280" s="75" t="s">
        <v>114</v>
      </c>
      <c r="K280" s="75"/>
      <c r="L280" s="75" t="s">
        <v>116</v>
      </c>
      <c r="M280" s="20" t="s">
        <v>166</v>
      </c>
      <c r="N280" s="20" t="s">
        <v>161</v>
      </c>
      <c r="O280" s="20" t="s">
        <v>693</v>
      </c>
      <c r="P280" s="20"/>
      <c r="Q280" s="20">
        <v>1</v>
      </c>
      <c r="R280" s="20" t="s">
        <v>130</v>
      </c>
      <c r="S280" s="20" t="s">
        <v>139</v>
      </c>
      <c r="T280" s="20" t="s">
        <v>3496</v>
      </c>
      <c r="U280" s="66">
        <v>6676</v>
      </c>
      <c r="V280" s="19" t="s">
        <v>1338</v>
      </c>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row>
    <row r="281" spans="1:47" x14ac:dyDescent="0.25">
      <c r="A281" s="20">
        <v>305</v>
      </c>
      <c r="B281" s="20">
        <v>40255</v>
      </c>
      <c r="C281" s="20" t="s">
        <v>1339</v>
      </c>
      <c r="D281" s="20" t="s">
        <v>125</v>
      </c>
      <c r="E281" s="20" t="s">
        <v>150</v>
      </c>
      <c r="F281" s="20">
        <v>19</v>
      </c>
      <c r="G281" s="20" t="s">
        <v>331</v>
      </c>
      <c r="H281" s="20"/>
      <c r="I281" s="20">
        <v>1</v>
      </c>
      <c r="J281" s="75" t="s">
        <v>114</v>
      </c>
      <c r="K281" s="75"/>
      <c r="L281" s="75" t="s">
        <v>127</v>
      </c>
      <c r="M281" s="20" t="s">
        <v>166</v>
      </c>
      <c r="N281" s="20" t="s">
        <v>161</v>
      </c>
      <c r="O281" s="19" t="s">
        <v>1340</v>
      </c>
      <c r="P281" s="19"/>
      <c r="Q281" s="20">
        <v>1</v>
      </c>
      <c r="R281" s="20" t="s">
        <v>130</v>
      </c>
      <c r="S281" s="20" t="s">
        <v>131</v>
      </c>
      <c r="T281" s="20" t="s">
        <v>1341</v>
      </c>
      <c r="U281" s="66">
        <v>6333</v>
      </c>
      <c r="V281" s="20" t="s">
        <v>1342</v>
      </c>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row>
    <row r="282" spans="1:47" x14ac:dyDescent="0.25">
      <c r="A282" s="20">
        <v>306</v>
      </c>
      <c r="B282" s="20">
        <v>21249</v>
      </c>
      <c r="C282" s="20" t="s">
        <v>1343</v>
      </c>
      <c r="D282" s="20" t="s">
        <v>125</v>
      </c>
      <c r="E282" s="20"/>
      <c r="F282" s="20">
        <v>19</v>
      </c>
      <c r="G282" s="20" t="s">
        <v>112</v>
      </c>
      <c r="H282" s="19"/>
      <c r="I282" s="20" t="s">
        <v>113</v>
      </c>
      <c r="J282" s="75" t="s">
        <v>114</v>
      </c>
      <c r="K282" s="75"/>
      <c r="L282" s="75" t="s">
        <v>116</v>
      </c>
      <c r="M282" s="20" t="s">
        <v>918</v>
      </c>
      <c r="N282" s="20" t="s">
        <v>120</v>
      </c>
      <c r="O282" s="19"/>
      <c r="P282" s="20"/>
      <c r="Q282" s="20">
        <v>1</v>
      </c>
      <c r="R282" s="20" t="s">
        <v>195</v>
      </c>
      <c r="S282" s="20" t="s">
        <v>131</v>
      </c>
      <c r="T282" s="20" t="s">
        <v>1344</v>
      </c>
      <c r="U282" s="66">
        <v>6450</v>
      </c>
      <c r="V282" s="20" t="s">
        <v>1345</v>
      </c>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row>
    <row r="283" spans="1:47" x14ac:dyDescent="0.25">
      <c r="A283" s="20">
        <v>310</v>
      </c>
      <c r="B283" s="20" t="s">
        <v>1346</v>
      </c>
      <c r="C283" s="20" t="s">
        <v>1347</v>
      </c>
      <c r="D283" s="20" t="s">
        <v>1348</v>
      </c>
      <c r="E283" s="20"/>
      <c r="F283" s="20">
        <v>19</v>
      </c>
      <c r="G283" s="20" t="s">
        <v>1349</v>
      </c>
      <c r="H283" s="20" t="s">
        <v>357</v>
      </c>
      <c r="I283" s="20">
        <v>1</v>
      </c>
      <c r="J283" s="75" t="s">
        <v>1350</v>
      </c>
      <c r="K283" s="75" t="s">
        <v>370</v>
      </c>
      <c r="L283" s="75" t="s">
        <v>136</v>
      </c>
      <c r="M283" s="20" t="s">
        <v>371</v>
      </c>
      <c r="N283" s="20" t="s">
        <v>1351</v>
      </c>
      <c r="O283" s="20" t="s">
        <v>1352</v>
      </c>
      <c r="P283" s="20" t="s">
        <v>1353</v>
      </c>
      <c r="Q283" s="20">
        <v>1</v>
      </c>
      <c r="R283" s="20" t="s">
        <v>121</v>
      </c>
      <c r="S283" s="20" t="s">
        <v>1354</v>
      </c>
      <c r="T283" s="20" t="s">
        <v>3497</v>
      </c>
      <c r="U283" s="66">
        <v>5540</v>
      </c>
      <c r="V283" s="20" t="s">
        <v>1355</v>
      </c>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row>
    <row r="284" spans="1:47" x14ac:dyDescent="0.25">
      <c r="A284" s="20">
        <v>308</v>
      </c>
      <c r="B284" s="20">
        <v>141</v>
      </c>
      <c r="C284" s="20" t="s">
        <v>1347</v>
      </c>
      <c r="D284" s="20" t="s">
        <v>277</v>
      </c>
      <c r="E284" s="20"/>
      <c r="F284" s="20">
        <v>23</v>
      </c>
      <c r="G284" s="20" t="s">
        <v>674</v>
      </c>
      <c r="H284" s="20"/>
      <c r="I284" s="20">
        <v>2</v>
      </c>
      <c r="J284" s="75" t="s">
        <v>114</v>
      </c>
      <c r="K284" s="75"/>
      <c r="L284" s="75" t="s">
        <v>136</v>
      </c>
      <c r="M284" s="20" t="s">
        <v>371</v>
      </c>
      <c r="N284" s="20" t="s">
        <v>129</v>
      </c>
      <c r="O284" s="20" t="s">
        <v>1356</v>
      </c>
      <c r="P284" s="20"/>
      <c r="Q284" s="20">
        <v>1</v>
      </c>
      <c r="R284" s="20" t="s">
        <v>121</v>
      </c>
      <c r="S284" s="20" t="s">
        <v>139</v>
      </c>
      <c r="T284" s="20" t="s">
        <v>1357</v>
      </c>
      <c r="U284" s="66">
        <v>5566</v>
      </c>
      <c r="V284" s="20" t="s">
        <v>1358</v>
      </c>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row>
    <row r="285" spans="1:47" x14ac:dyDescent="0.25">
      <c r="A285" s="20">
        <v>309</v>
      </c>
      <c r="B285" s="20">
        <v>200970</v>
      </c>
      <c r="C285" s="20" t="s">
        <v>1347</v>
      </c>
      <c r="D285" s="20" t="s">
        <v>277</v>
      </c>
      <c r="E285" s="20"/>
      <c r="F285" s="20">
        <v>23</v>
      </c>
      <c r="G285" s="20" t="s">
        <v>674</v>
      </c>
      <c r="H285" s="20"/>
      <c r="I285" s="20">
        <v>3</v>
      </c>
      <c r="J285" s="75" t="s">
        <v>114</v>
      </c>
      <c r="K285" s="75"/>
      <c r="L285" s="75" t="s">
        <v>127</v>
      </c>
      <c r="M285" s="20" t="s">
        <v>137</v>
      </c>
      <c r="N285" s="20" t="s">
        <v>1359</v>
      </c>
      <c r="O285" s="20"/>
      <c r="P285" s="20"/>
      <c r="Q285" s="20">
        <v>1</v>
      </c>
      <c r="R285" s="20" t="s">
        <v>130</v>
      </c>
      <c r="S285" s="20" t="s">
        <v>122</v>
      </c>
      <c r="T285" s="20" t="s">
        <v>3498</v>
      </c>
      <c r="U285" s="66">
        <v>6534</v>
      </c>
      <c r="V285" s="20" t="s">
        <v>1360</v>
      </c>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row>
    <row r="286" spans="1:47" x14ac:dyDescent="0.25">
      <c r="A286" s="20">
        <v>311</v>
      </c>
      <c r="B286" s="19" t="s">
        <v>1361</v>
      </c>
      <c r="C286" s="20" t="s">
        <v>1362</v>
      </c>
      <c r="D286" s="20" t="s">
        <v>2394</v>
      </c>
      <c r="E286" s="20"/>
      <c r="F286" s="20">
        <v>20</v>
      </c>
      <c r="G286" s="20" t="s">
        <v>289</v>
      </c>
      <c r="H286" s="20"/>
      <c r="I286" s="20">
        <v>1</v>
      </c>
      <c r="J286" s="75" t="s">
        <v>114</v>
      </c>
      <c r="K286" s="75" t="s">
        <v>115</v>
      </c>
      <c r="L286" s="75" t="s">
        <v>127</v>
      </c>
      <c r="M286" s="19" t="s">
        <v>756</v>
      </c>
      <c r="N286" s="20" t="s">
        <v>366</v>
      </c>
      <c r="O286" s="20" t="s">
        <v>1363</v>
      </c>
      <c r="P286" s="20"/>
      <c r="Q286" s="20">
        <v>1</v>
      </c>
      <c r="R286" s="20" t="s">
        <v>130</v>
      </c>
      <c r="S286" s="20" t="s">
        <v>139</v>
      </c>
      <c r="T286" s="20" t="s">
        <v>1364</v>
      </c>
      <c r="U286" s="66">
        <v>6027</v>
      </c>
      <c r="V286" s="20" t="s">
        <v>1365</v>
      </c>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row>
    <row r="287" spans="1:47" x14ac:dyDescent="0.25">
      <c r="A287" s="20">
        <v>312</v>
      </c>
      <c r="B287" s="20">
        <v>37058</v>
      </c>
      <c r="C287" s="20" t="s">
        <v>1362</v>
      </c>
      <c r="D287" s="20" t="s">
        <v>636</v>
      </c>
      <c r="E287" s="20"/>
      <c r="F287" s="20">
        <v>28</v>
      </c>
      <c r="G287" s="20" t="s">
        <v>289</v>
      </c>
      <c r="H287" s="20"/>
      <c r="I287" s="20">
        <v>1</v>
      </c>
      <c r="J287" s="75" t="s">
        <v>114</v>
      </c>
      <c r="K287" s="75" t="s">
        <v>115</v>
      </c>
      <c r="L287" s="75" t="s">
        <v>127</v>
      </c>
      <c r="M287" s="19" t="s">
        <v>1366</v>
      </c>
      <c r="N287" s="20" t="s">
        <v>366</v>
      </c>
      <c r="O287" s="20" t="s">
        <v>1363</v>
      </c>
      <c r="P287" s="20"/>
      <c r="Q287" s="20">
        <v>1</v>
      </c>
      <c r="R287" s="20" t="s">
        <v>130</v>
      </c>
      <c r="S287" s="20" t="s">
        <v>139</v>
      </c>
      <c r="T287" s="20" t="s">
        <v>1367</v>
      </c>
      <c r="U287" s="91">
        <v>6325</v>
      </c>
      <c r="V287" s="20" t="s">
        <v>1368</v>
      </c>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row>
    <row r="288" spans="1:47" ht="45" x14ac:dyDescent="0.25">
      <c r="A288" s="20">
        <v>313</v>
      </c>
      <c r="B288" s="20">
        <v>126512</v>
      </c>
      <c r="C288" s="20" t="s">
        <v>1369</v>
      </c>
      <c r="D288" s="20" t="s">
        <v>164</v>
      </c>
      <c r="E288" s="20"/>
      <c r="F288" s="20">
        <v>26</v>
      </c>
      <c r="G288" s="20" t="s">
        <v>235</v>
      </c>
      <c r="H288" s="20"/>
      <c r="I288" s="20">
        <v>1</v>
      </c>
      <c r="J288" s="75" t="s">
        <v>236</v>
      </c>
      <c r="K288" s="75"/>
      <c r="L288" s="75" t="s">
        <v>136</v>
      </c>
      <c r="M288" s="20" t="s">
        <v>166</v>
      </c>
      <c r="N288" s="20" t="s">
        <v>161</v>
      </c>
      <c r="O288" s="20" t="s">
        <v>1370</v>
      </c>
      <c r="P288" s="20"/>
      <c r="Q288" s="20">
        <v>1</v>
      </c>
      <c r="R288" s="20" t="s">
        <v>121</v>
      </c>
      <c r="S288" s="20" t="s">
        <v>482</v>
      </c>
      <c r="T288" s="20" t="s">
        <v>3499</v>
      </c>
      <c r="U288" s="66">
        <v>6945</v>
      </c>
      <c r="V288" s="76" t="s">
        <v>1371</v>
      </c>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row>
    <row r="289" spans="1:47" x14ac:dyDescent="0.25">
      <c r="A289" s="20">
        <v>314</v>
      </c>
      <c r="B289" s="20">
        <v>775402</v>
      </c>
      <c r="C289" s="20" t="s">
        <v>1372</v>
      </c>
      <c r="D289" s="20" t="s">
        <v>125</v>
      </c>
      <c r="E289" s="20"/>
      <c r="F289" s="20">
        <v>25</v>
      </c>
      <c r="G289" s="20" t="s">
        <v>289</v>
      </c>
      <c r="H289" s="20"/>
      <c r="I289" s="20">
        <v>1</v>
      </c>
      <c r="J289" s="75" t="s">
        <v>114</v>
      </c>
      <c r="K289" s="75"/>
      <c r="L289" s="75" t="s">
        <v>127</v>
      </c>
      <c r="M289" s="20" t="s">
        <v>166</v>
      </c>
      <c r="N289" s="20" t="s">
        <v>161</v>
      </c>
      <c r="O289" s="20" t="s">
        <v>1373</v>
      </c>
      <c r="P289" s="20"/>
      <c r="Q289" s="20">
        <v>1</v>
      </c>
      <c r="R289" s="20" t="s">
        <v>130</v>
      </c>
      <c r="S289" s="20" t="s">
        <v>122</v>
      </c>
      <c r="T289" s="20" t="s">
        <v>3500</v>
      </c>
      <c r="U289" s="66">
        <v>6880</v>
      </c>
      <c r="V289" s="20" t="s">
        <v>1374</v>
      </c>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row>
    <row r="290" spans="1:47" x14ac:dyDescent="0.25">
      <c r="A290" s="20">
        <v>316</v>
      </c>
      <c r="B290" s="20">
        <v>201621</v>
      </c>
      <c r="C290" s="20" t="s">
        <v>1375</v>
      </c>
      <c r="D290" s="20" t="s">
        <v>3501</v>
      </c>
      <c r="E290" s="20"/>
      <c r="F290" s="20">
        <v>20</v>
      </c>
      <c r="G290" s="20" t="s">
        <v>289</v>
      </c>
      <c r="H290" s="20"/>
      <c r="I290" s="20">
        <v>1</v>
      </c>
      <c r="J290" s="75" t="s">
        <v>114</v>
      </c>
      <c r="K290" s="75"/>
      <c r="L290" s="75" t="s">
        <v>116</v>
      </c>
      <c r="M290" s="20" t="s">
        <v>171</v>
      </c>
      <c r="N290" s="20" t="s">
        <v>1376</v>
      </c>
      <c r="O290" s="20"/>
      <c r="P290" s="20"/>
      <c r="Q290" s="20">
        <v>1</v>
      </c>
      <c r="R290" s="20" t="s">
        <v>130</v>
      </c>
      <c r="S290" s="20" t="s">
        <v>131</v>
      </c>
      <c r="T290" s="20" t="s">
        <v>1377</v>
      </c>
      <c r="U290" s="66">
        <v>6472</v>
      </c>
      <c r="V290" s="20" t="s">
        <v>1378</v>
      </c>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row>
    <row r="291" spans="1:47" ht="44.25" customHeight="1" x14ac:dyDescent="0.25">
      <c r="A291" s="20">
        <v>317</v>
      </c>
      <c r="B291" s="20">
        <v>38956</v>
      </c>
      <c r="C291" s="20" t="s">
        <v>1379</v>
      </c>
      <c r="D291" s="20" t="s">
        <v>192</v>
      </c>
      <c r="E291" s="20"/>
      <c r="F291" s="20">
        <v>26</v>
      </c>
      <c r="G291" s="20" t="s">
        <v>1380</v>
      </c>
      <c r="H291" s="20"/>
      <c r="I291" s="20">
        <v>1</v>
      </c>
      <c r="J291" s="75" t="s">
        <v>114</v>
      </c>
      <c r="K291" s="75"/>
      <c r="L291" s="75" t="s">
        <v>127</v>
      </c>
      <c r="M291" s="20" t="s">
        <v>166</v>
      </c>
      <c r="N291" s="20" t="s">
        <v>161</v>
      </c>
      <c r="O291" s="20" t="s">
        <v>1381</v>
      </c>
      <c r="P291" s="20"/>
      <c r="Q291" s="20">
        <v>1</v>
      </c>
      <c r="R291" s="20" t="s">
        <v>130</v>
      </c>
      <c r="S291" s="20" t="s">
        <v>139</v>
      </c>
      <c r="T291" s="20" t="s">
        <v>1382</v>
      </c>
      <c r="U291" s="66">
        <v>6309</v>
      </c>
      <c r="V291" s="76" t="s">
        <v>1383</v>
      </c>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row>
    <row r="292" spans="1:47" x14ac:dyDescent="0.25">
      <c r="A292" s="20">
        <v>318</v>
      </c>
      <c r="B292" s="20">
        <v>251775</v>
      </c>
      <c r="C292" s="20" t="s">
        <v>1384</v>
      </c>
      <c r="D292" s="20" t="s">
        <v>142</v>
      </c>
      <c r="E292" s="20"/>
      <c r="F292" s="20">
        <v>27</v>
      </c>
      <c r="G292" s="20" t="s">
        <v>200</v>
      </c>
      <c r="H292" s="19"/>
      <c r="I292" s="20" t="s">
        <v>201</v>
      </c>
      <c r="J292" s="75" t="s">
        <v>114</v>
      </c>
      <c r="K292" s="75"/>
      <c r="L292" s="75" t="s">
        <v>127</v>
      </c>
      <c r="M292" s="92" t="s">
        <v>1385</v>
      </c>
      <c r="N292" s="19"/>
      <c r="O292" s="19"/>
      <c r="P292" s="19"/>
      <c r="Q292" s="20">
        <v>1</v>
      </c>
      <c r="R292" s="20" t="s">
        <v>121</v>
      </c>
      <c r="S292" s="20" t="s">
        <v>618</v>
      </c>
      <c r="T292" s="19" t="s">
        <v>1386</v>
      </c>
      <c r="U292" s="66">
        <v>6593</v>
      </c>
      <c r="V292" s="19" t="s">
        <v>1387</v>
      </c>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row>
    <row r="293" spans="1:47" x14ac:dyDescent="0.25">
      <c r="A293" s="20">
        <v>319</v>
      </c>
      <c r="B293" s="20" t="s">
        <v>1388</v>
      </c>
      <c r="C293" s="20" t="s">
        <v>1389</v>
      </c>
      <c r="D293" s="20" t="s">
        <v>317</v>
      </c>
      <c r="E293" s="20"/>
      <c r="F293" s="20">
        <v>23</v>
      </c>
      <c r="G293" s="20" t="s">
        <v>289</v>
      </c>
      <c r="H293" s="20"/>
      <c r="I293" s="20">
        <v>1</v>
      </c>
      <c r="J293" s="75" t="s">
        <v>114</v>
      </c>
      <c r="K293" s="75" t="s">
        <v>115</v>
      </c>
      <c r="L293" s="75" t="s">
        <v>116</v>
      </c>
      <c r="M293" s="20" t="s">
        <v>171</v>
      </c>
      <c r="N293" s="20" t="s">
        <v>1390</v>
      </c>
      <c r="O293" s="20" t="s">
        <v>1391</v>
      </c>
      <c r="P293" s="20" t="s">
        <v>120</v>
      </c>
      <c r="Q293" s="20">
        <v>1</v>
      </c>
      <c r="R293" s="20" t="s">
        <v>130</v>
      </c>
      <c r="S293" s="20" t="s">
        <v>139</v>
      </c>
      <c r="T293" s="20" t="s">
        <v>1905</v>
      </c>
      <c r="U293" s="66">
        <v>6487</v>
      </c>
      <c r="V293" s="20" t="s">
        <v>1392</v>
      </c>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row>
    <row r="294" spans="1:47" x14ac:dyDescent="0.25">
      <c r="A294" s="20">
        <v>320</v>
      </c>
      <c r="B294" s="20">
        <v>1888</v>
      </c>
      <c r="C294" s="20" t="s">
        <v>1393</v>
      </c>
      <c r="D294" s="20" t="s">
        <v>1394</v>
      </c>
      <c r="E294" s="20"/>
      <c r="F294" s="20">
        <v>24</v>
      </c>
      <c r="G294" s="20" t="s">
        <v>289</v>
      </c>
      <c r="H294" s="20"/>
      <c r="I294" s="20">
        <v>1</v>
      </c>
      <c r="J294" s="75" t="s">
        <v>1395</v>
      </c>
      <c r="K294" s="75"/>
      <c r="L294" s="75" t="s">
        <v>116</v>
      </c>
      <c r="M294" s="20" t="s">
        <v>166</v>
      </c>
      <c r="N294" s="20" t="s">
        <v>161</v>
      </c>
      <c r="O294" s="20" t="s">
        <v>1396</v>
      </c>
      <c r="P294" s="20"/>
      <c r="Q294" s="20">
        <v>1</v>
      </c>
      <c r="R294" s="20" t="s">
        <v>130</v>
      </c>
      <c r="S294" s="20" t="s">
        <v>139</v>
      </c>
      <c r="T294" s="20" t="s">
        <v>1069</v>
      </c>
      <c r="U294" s="66">
        <v>5608</v>
      </c>
      <c r="V294" s="20" t="s">
        <v>1397</v>
      </c>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row>
    <row r="295" spans="1:47" x14ac:dyDescent="0.25">
      <c r="A295" s="20">
        <v>321</v>
      </c>
      <c r="B295" s="77" t="s">
        <v>1398</v>
      </c>
      <c r="C295" s="20" t="s">
        <v>1399</v>
      </c>
      <c r="D295" s="20" t="s">
        <v>1400</v>
      </c>
      <c r="E295" s="20"/>
      <c r="F295" s="20">
        <v>19</v>
      </c>
      <c r="G295" s="20" t="s">
        <v>112</v>
      </c>
      <c r="H295" s="19"/>
      <c r="I295" s="20" t="s">
        <v>113</v>
      </c>
      <c r="J295" s="75" t="s">
        <v>114</v>
      </c>
      <c r="K295" s="75"/>
      <c r="L295" s="75" t="s">
        <v>294</v>
      </c>
      <c r="M295" s="20" t="s">
        <v>1401</v>
      </c>
      <c r="N295" s="20"/>
      <c r="O295" s="19"/>
      <c r="P295" s="19"/>
      <c r="Q295" s="20">
        <v>1</v>
      </c>
      <c r="R295" s="20" t="s">
        <v>195</v>
      </c>
      <c r="S295" s="20" t="s">
        <v>139</v>
      </c>
      <c r="T295" s="20" t="s">
        <v>1344</v>
      </c>
      <c r="U295" s="66">
        <v>5782</v>
      </c>
      <c r="V295" s="20" t="s">
        <v>1402</v>
      </c>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row>
    <row r="296" spans="1:47" x14ac:dyDescent="0.25">
      <c r="A296" s="20">
        <v>322</v>
      </c>
      <c r="B296" s="20">
        <v>62302</v>
      </c>
      <c r="C296" s="20" t="s">
        <v>1403</v>
      </c>
      <c r="D296" s="20" t="s">
        <v>3502</v>
      </c>
      <c r="E296" s="20"/>
      <c r="F296" s="20">
        <v>18</v>
      </c>
      <c r="G296" s="20" t="s">
        <v>289</v>
      </c>
      <c r="H296" s="20"/>
      <c r="I296" s="20">
        <v>1</v>
      </c>
      <c r="J296" s="75" t="s">
        <v>236</v>
      </c>
      <c r="K296" s="75"/>
      <c r="L296" s="75" t="s">
        <v>116</v>
      </c>
      <c r="M296" s="20" t="s">
        <v>166</v>
      </c>
      <c r="N296" s="20" t="s">
        <v>161</v>
      </c>
      <c r="O296" s="20" t="s">
        <v>1404</v>
      </c>
      <c r="P296" s="20" t="s">
        <v>1405</v>
      </c>
      <c r="Q296" s="20">
        <v>1</v>
      </c>
      <c r="R296" s="20" t="s">
        <v>130</v>
      </c>
      <c r="S296" s="20" t="s">
        <v>139</v>
      </c>
      <c r="T296" s="20" t="s">
        <v>698</v>
      </c>
      <c r="U296" s="66">
        <v>6816</v>
      </c>
      <c r="V296" s="19" t="s">
        <v>1406</v>
      </c>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row>
    <row r="297" spans="1:47" x14ac:dyDescent="0.25">
      <c r="A297" s="20">
        <v>323</v>
      </c>
      <c r="B297" s="20">
        <v>6986</v>
      </c>
      <c r="C297" s="20" t="s">
        <v>1407</v>
      </c>
      <c r="D297" s="20" t="s">
        <v>1408</v>
      </c>
      <c r="E297" s="20"/>
      <c r="F297" s="20">
        <v>38</v>
      </c>
      <c r="G297" s="20" t="s">
        <v>112</v>
      </c>
      <c r="H297" s="19"/>
      <c r="I297" s="20" t="s">
        <v>113</v>
      </c>
      <c r="J297" s="75" t="s">
        <v>114</v>
      </c>
      <c r="K297" s="75"/>
      <c r="L297" s="75" t="s">
        <v>1266</v>
      </c>
      <c r="M297" s="20" t="s">
        <v>1409</v>
      </c>
      <c r="N297" s="20"/>
      <c r="O297" s="19"/>
      <c r="P297" s="19"/>
      <c r="Q297" s="20">
        <v>1</v>
      </c>
      <c r="R297" s="20" t="s">
        <v>195</v>
      </c>
      <c r="S297" s="20" t="s">
        <v>139</v>
      </c>
      <c r="T297" s="20" t="s">
        <v>1410</v>
      </c>
      <c r="U297" s="66">
        <v>6111</v>
      </c>
      <c r="V297" s="20" t="s">
        <v>1411</v>
      </c>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row>
    <row r="298" spans="1:47" x14ac:dyDescent="0.25">
      <c r="A298" s="20">
        <v>324</v>
      </c>
      <c r="B298" s="20">
        <v>11230</v>
      </c>
      <c r="C298" s="20" t="s">
        <v>1412</v>
      </c>
      <c r="D298" s="20" t="s">
        <v>234</v>
      </c>
      <c r="E298" s="20"/>
      <c r="F298" s="20">
        <v>44</v>
      </c>
      <c r="G298" s="20" t="s">
        <v>112</v>
      </c>
      <c r="H298" s="19"/>
      <c r="I298" s="20" t="s">
        <v>113</v>
      </c>
      <c r="J298" s="75" t="s">
        <v>114</v>
      </c>
      <c r="K298" s="75"/>
      <c r="L298" s="75" t="s">
        <v>116</v>
      </c>
      <c r="M298" s="20" t="s">
        <v>1413</v>
      </c>
      <c r="N298" s="20"/>
      <c r="O298" s="19"/>
      <c r="P298" s="19"/>
      <c r="Q298" s="20">
        <v>1</v>
      </c>
      <c r="R298" s="20" t="s">
        <v>195</v>
      </c>
      <c r="S298" s="20" t="s">
        <v>139</v>
      </c>
      <c r="T298" s="20" t="s">
        <v>1414</v>
      </c>
      <c r="U298" s="66">
        <v>5604</v>
      </c>
      <c r="V298" s="20" t="s">
        <v>1415</v>
      </c>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row>
    <row r="299" spans="1:47" x14ac:dyDescent="0.25">
      <c r="A299" s="20">
        <v>325</v>
      </c>
      <c r="B299" s="20" t="s">
        <v>1416</v>
      </c>
      <c r="C299" s="20" t="s">
        <v>1417</v>
      </c>
      <c r="D299" s="20" t="s">
        <v>133</v>
      </c>
      <c r="E299" s="20"/>
      <c r="F299" s="20">
        <v>28</v>
      </c>
      <c r="G299" s="20" t="s">
        <v>674</v>
      </c>
      <c r="H299" s="20"/>
      <c r="I299" s="20">
        <v>1</v>
      </c>
      <c r="J299" s="75" t="s">
        <v>114</v>
      </c>
      <c r="K299" s="75"/>
      <c r="L299" s="75" t="s">
        <v>127</v>
      </c>
      <c r="M299" s="20" t="s">
        <v>318</v>
      </c>
      <c r="N299" s="20" t="s">
        <v>1418</v>
      </c>
      <c r="O299" s="20" t="s">
        <v>120</v>
      </c>
      <c r="P299" s="20"/>
      <c r="Q299" s="20">
        <v>1</v>
      </c>
      <c r="R299" s="20" t="s">
        <v>121</v>
      </c>
      <c r="S299" s="20" t="s">
        <v>139</v>
      </c>
      <c r="T299" s="20" t="s">
        <v>1219</v>
      </c>
      <c r="U299" s="66">
        <v>6049</v>
      </c>
      <c r="V299" s="20" t="s">
        <v>1419</v>
      </c>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row>
    <row r="300" spans="1:47" x14ac:dyDescent="0.25">
      <c r="A300" s="20">
        <v>326</v>
      </c>
      <c r="B300" s="20">
        <v>21217</v>
      </c>
      <c r="C300" s="20" t="s">
        <v>1417</v>
      </c>
      <c r="D300" s="20" t="s">
        <v>1420</v>
      </c>
      <c r="E300" s="20" t="s">
        <v>150</v>
      </c>
      <c r="F300" s="20">
        <v>28</v>
      </c>
      <c r="G300" s="20" t="s">
        <v>112</v>
      </c>
      <c r="H300" s="19"/>
      <c r="I300" s="20" t="s">
        <v>113</v>
      </c>
      <c r="J300" s="75" t="s">
        <v>114</v>
      </c>
      <c r="K300" s="75"/>
      <c r="L300" s="75" t="s">
        <v>127</v>
      </c>
      <c r="M300" s="20" t="s">
        <v>416</v>
      </c>
      <c r="N300" s="20" t="s">
        <v>1421</v>
      </c>
      <c r="O300" s="19"/>
      <c r="P300" s="19"/>
      <c r="Q300" s="20">
        <v>1</v>
      </c>
      <c r="R300" s="20" t="s">
        <v>195</v>
      </c>
      <c r="S300" s="20" t="s">
        <v>139</v>
      </c>
      <c r="T300" s="20" t="s">
        <v>1422</v>
      </c>
      <c r="U300" s="66">
        <v>6328</v>
      </c>
      <c r="V300" s="20" t="s">
        <v>1423</v>
      </c>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row>
    <row r="301" spans="1:47" x14ac:dyDescent="0.25">
      <c r="A301" s="20">
        <v>327</v>
      </c>
      <c r="B301" s="20">
        <v>78480</v>
      </c>
      <c r="C301" s="20" t="s">
        <v>1424</v>
      </c>
      <c r="D301" s="20" t="s">
        <v>1425</v>
      </c>
      <c r="E301" s="20"/>
      <c r="F301" s="20">
        <v>19</v>
      </c>
      <c r="G301" s="20" t="s">
        <v>289</v>
      </c>
      <c r="H301" s="20"/>
      <c r="I301" s="20">
        <v>1</v>
      </c>
      <c r="J301" s="75" t="s">
        <v>114</v>
      </c>
      <c r="K301" s="75"/>
      <c r="L301" s="75" t="s">
        <v>127</v>
      </c>
      <c r="M301" s="20" t="s">
        <v>166</v>
      </c>
      <c r="N301" s="20" t="s">
        <v>161</v>
      </c>
      <c r="O301" s="20" t="s">
        <v>1426</v>
      </c>
      <c r="P301" s="20"/>
      <c r="Q301" s="20">
        <v>1</v>
      </c>
      <c r="R301" s="20" t="s">
        <v>130</v>
      </c>
      <c r="S301" s="20" t="s">
        <v>139</v>
      </c>
      <c r="T301" s="19" t="s">
        <v>1427</v>
      </c>
      <c r="U301" s="66">
        <v>6853</v>
      </c>
      <c r="V301" s="20" t="s">
        <v>1428</v>
      </c>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row>
    <row r="302" spans="1:47" x14ac:dyDescent="0.25">
      <c r="A302" s="20">
        <v>328</v>
      </c>
      <c r="B302" s="20">
        <v>8164</v>
      </c>
      <c r="C302" s="20" t="s">
        <v>1429</v>
      </c>
      <c r="D302" s="20" t="s">
        <v>636</v>
      </c>
      <c r="E302" s="20"/>
      <c r="F302" s="20">
        <v>38</v>
      </c>
      <c r="G302" s="20" t="s">
        <v>289</v>
      </c>
      <c r="H302" s="20"/>
      <c r="I302" s="20">
        <v>1</v>
      </c>
      <c r="J302" s="75" t="s">
        <v>114</v>
      </c>
      <c r="K302" s="75"/>
      <c r="L302" s="75" t="s">
        <v>116</v>
      </c>
      <c r="M302" s="20" t="s">
        <v>166</v>
      </c>
      <c r="N302" s="20" t="s">
        <v>161</v>
      </c>
      <c r="O302" s="20" t="s">
        <v>1430</v>
      </c>
      <c r="P302" s="20"/>
      <c r="Q302" s="20">
        <v>1</v>
      </c>
      <c r="R302" s="20" t="s">
        <v>130</v>
      </c>
      <c r="S302" s="20" t="s">
        <v>139</v>
      </c>
      <c r="T302" s="20" t="s">
        <v>1431</v>
      </c>
      <c r="U302" s="66">
        <v>5558</v>
      </c>
      <c r="V302" s="20" t="s">
        <v>1432</v>
      </c>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row>
    <row r="303" spans="1:47" x14ac:dyDescent="0.25">
      <c r="A303" s="20">
        <v>329</v>
      </c>
      <c r="B303" s="20">
        <v>10605</v>
      </c>
      <c r="C303" s="20" t="s">
        <v>1429</v>
      </c>
      <c r="D303" s="20" t="s">
        <v>1433</v>
      </c>
      <c r="E303" s="20"/>
      <c r="F303" s="20">
        <v>19</v>
      </c>
      <c r="G303" s="20" t="s">
        <v>289</v>
      </c>
      <c r="H303" s="20"/>
      <c r="I303" s="20">
        <v>1</v>
      </c>
      <c r="J303" s="75" t="s">
        <v>377</v>
      </c>
      <c r="K303" s="75"/>
      <c r="L303" s="75" t="s">
        <v>127</v>
      </c>
      <c r="M303" s="20" t="s">
        <v>166</v>
      </c>
      <c r="N303" s="20" t="s">
        <v>161</v>
      </c>
      <c r="O303" s="19" t="s">
        <v>1434</v>
      </c>
      <c r="P303" s="20" t="s">
        <v>1435</v>
      </c>
      <c r="Q303" s="20">
        <v>1</v>
      </c>
      <c r="R303" s="20" t="s">
        <v>130</v>
      </c>
      <c r="S303" s="20" t="s">
        <v>139</v>
      </c>
      <c r="T303" s="20" t="s">
        <v>1436</v>
      </c>
      <c r="U303" s="66">
        <v>6661</v>
      </c>
      <c r="V303" s="19" t="s">
        <v>1437</v>
      </c>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row>
    <row r="304" spans="1:47" x14ac:dyDescent="0.25">
      <c r="A304" s="20">
        <v>330</v>
      </c>
      <c r="B304" s="20">
        <v>77920</v>
      </c>
      <c r="C304" s="20" t="s">
        <v>1438</v>
      </c>
      <c r="D304" s="20" t="s">
        <v>668</v>
      </c>
      <c r="E304" s="20"/>
      <c r="F304" s="20">
        <v>18</v>
      </c>
      <c r="G304" s="20" t="s">
        <v>289</v>
      </c>
      <c r="H304" s="20"/>
      <c r="I304" s="20">
        <v>1</v>
      </c>
      <c r="J304" s="75" t="s">
        <v>114</v>
      </c>
      <c r="K304" s="75"/>
      <c r="L304" s="75" t="s">
        <v>127</v>
      </c>
      <c r="M304" s="20" t="s">
        <v>1439</v>
      </c>
      <c r="N304" s="20" t="s">
        <v>505</v>
      </c>
      <c r="O304" s="20"/>
      <c r="P304" s="20"/>
      <c r="Q304" s="20">
        <v>1</v>
      </c>
      <c r="R304" s="20" t="s">
        <v>121</v>
      </c>
      <c r="S304" s="20" t="s">
        <v>139</v>
      </c>
      <c r="T304" s="20" t="s">
        <v>894</v>
      </c>
      <c r="U304" s="66">
        <v>6660</v>
      </c>
      <c r="V304" s="20" t="s">
        <v>1440</v>
      </c>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row>
    <row r="305" spans="1:47" x14ac:dyDescent="0.25">
      <c r="A305" s="20">
        <v>331</v>
      </c>
      <c r="B305" s="20">
        <v>5337</v>
      </c>
      <c r="C305" s="20" t="s">
        <v>1441</v>
      </c>
      <c r="D305" s="20" t="s">
        <v>455</v>
      </c>
      <c r="E305" s="20"/>
      <c r="F305" s="20">
        <v>23</v>
      </c>
      <c r="G305" s="20" t="s">
        <v>289</v>
      </c>
      <c r="H305" s="20"/>
      <c r="I305" s="20">
        <v>1</v>
      </c>
      <c r="J305" s="75" t="s">
        <v>377</v>
      </c>
      <c r="K305" s="75"/>
      <c r="L305" s="75" t="s">
        <v>127</v>
      </c>
      <c r="M305" s="20" t="s">
        <v>3503</v>
      </c>
      <c r="N305" s="20" t="s">
        <v>338</v>
      </c>
      <c r="O305" s="20"/>
      <c r="P305" s="20"/>
      <c r="Q305" s="20">
        <v>1</v>
      </c>
      <c r="R305" s="20" t="s">
        <v>121</v>
      </c>
      <c r="S305" s="20" t="s">
        <v>139</v>
      </c>
      <c r="T305" s="20" t="s">
        <v>1069</v>
      </c>
      <c r="U305" s="66">
        <v>6029</v>
      </c>
      <c r="V305" s="20" t="s">
        <v>1442</v>
      </c>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row>
    <row r="306" spans="1:47" x14ac:dyDescent="0.25">
      <c r="A306" s="20">
        <v>332</v>
      </c>
      <c r="B306" s="20">
        <v>27448</v>
      </c>
      <c r="C306" s="20" t="s">
        <v>1443</v>
      </c>
      <c r="D306" s="20" t="s">
        <v>234</v>
      </c>
      <c r="E306" s="20"/>
      <c r="F306" s="20">
        <v>24</v>
      </c>
      <c r="G306" s="20" t="s">
        <v>289</v>
      </c>
      <c r="H306" s="20"/>
      <c r="I306" s="20">
        <v>3</v>
      </c>
      <c r="J306" s="75" t="s">
        <v>114</v>
      </c>
      <c r="K306" s="75"/>
      <c r="L306" s="75" t="s">
        <v>116</v>
      </c>
      <c r="M306" s="20" t="s">
        <v>627</v>
      </c>
      <c r="N306" s="20" t="s">
        <v>1444</v>
      </c>
      <c r="O306" s="20"/>
      <c r="P306" s="20"/>
      <c r="Q306" s="20">
        <v>1</v>
      </c>
      <c r="R306" s="20" t="s">
        <v>130</v>
      </c>
      <c r="S306" s="20" t="s">
        <v>139</v>
      </c>
      <c r="T306" s="20" t="s">
        <v>3504</v>
      </c>
      <c r="U306" s="66">
        <v>6484</v>
      </c>
      <c r="V306" s="20" t="s">
        <v>1445</v>
      </c>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row>
    <row r="307" spans="1:47" x14ac:dyDescent="0.25">
      <c r="A307" s="20">
        <v>334</v>
      </c>
      <c r="B307" s="20">
        <v>39430</v>
      </c>
      <c r="C307" s="20" t="s">
        <v>1400</v>
      </c>
      <c r="D307" s="20" t="s">
        <v>1265</v>
      </c>
      <c r="E307" s="20"/>
      <c r="F307" s="20">
        <v>38</v>
      </c>
      <c r="G307" s="20" t="s">
        <v>289</v>
      </c>
      <c r="H307" s="20"/>
      <c r="I307" s="20">
        <v>1</v>
      </c>
      <c r="J307" s="75" t="s">
        <v>114</v>
      </c>
      <c r="K307" s="75"/>
      <c r="L307" s="75" t="s">
        <v>116</v>
      </c>
      <c r="M307" s="20" t="s">
        <v>1446</v>
      </c>
      <c r="N307" s="20" t="s">
        <v>505</v>
      </c>
      <c r="O307" s="20"/>
      <c r="P307" s="20"/>
      <c r="Q307" s="20">
        <v>1</v>
      </c>
      <c r="R307" s="20" t="s">
        <v>121</v>
      </c>
      <c r="S307" s="20" t="s">
        <v>139</v>
      </c>
      <c r="T307" s="20" t="s">
        <v>938</v>
      </c>
      <c r="U307" s="66">
        <v>6438</v>
      </c>
      <c r="V307" s="20" t="s">
        <v>1447</v>
      </c>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row>
    <row r="308" spans="1:47" x14ac:dyDescent="0.25">
      <c r="A308" s="20">
        <v>333</v>
      </c>
      <c r="B308" s="20">
        <v>4621</v>
      </c>
      <c r="C308" s="20" t="s">
        <v>1400</v>
      </c>
      <c r="D308" s="20" t="s">
        <v>299</v>
      </c>
      <c r="E308" s="20"/>
      <c r="F308" s="20">
        <v>27</v>
      </c>
      <c r="G308" s="20" t="s">
        <v>289</v>
      </c>
      <c r="H308" s="20" t="s">
        <v>357</v>
      </c>
      <c r="I308" s="20">
        <v>2</v>
      </c>
      <c r="J308" s="75" t="s">
        <v>1448</v>
      </c>
      <c r="K308" s="75"/>
      <c r="L308" s="75" t="s">
        <v>127</v>
      </c>
      <c r="M308" s="83" t="s">
        <v>350</v>
      </c>
      <c r="N308" s="19" t="s">
        <v>246</v>
      </c>
      <c r="O308" s="20"/>
      <c r="P308" s="20"/>
      <c r="Q308" s="20">
        <v>1</v>
      </c>
      <c r="R308" s="20" t="s">
        <v>130</v>
      </c>
      <c r="S308" s="20" t="s">
        <v>225</v>
      </c>
      <c r="T308" s="20" t="s">
        <v>1449</v>
      </c>
      <c r="U308" s="66">
        <v>6027</v>
      </c>
      <c r="V308" s="20" t="s">
        <v>1450</v>
      </c>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row>
    <row r="309" spans="1:47" x14ac:dyDescent="0.25">
      <c r="A309" s="20">
        <v>335</v>
      </c>
      <c r="B309" s="20">
        <v>80975</v>
      </c>
      <c r="C309" s="20" t="s">
        <v>1451</v>
      </c>
      <c r="D309" s="20" t="s">
        <v>157</v>
      </c>
      <c r="E309" s="20"/>
      <c r="F309" s="20">
        <v>19</v>
      </c>
      <c r="G309" s="20" t="s">
        <v>674</v>
      </c>
      <c r="H309" s="20"/>
      <c r="I309" s="20">
        <v>1</v>
      </c>
      <c r="J309" s="75" t="s">
        <v>114</v>
      </c>
      <c r="K309" s="75"/>
      <c r="L309" s="75" t="s">
        <v>127</v>
      </c>
      <c r="M309" s="20" t="s">
        <v>318</v>
      </c>
      <c r="N309" s="20" t="s">
        <v>1452</v>
      </c>
      <c r="O309" s="20" t="s">
        <v>120</v>
      </c>
      <c r="P309" s="20"/>
      <c r="Q309" s="20">
        <v>1</v>
      </c>
      <c r="R309" s="20" t="s">
        <v>121</v>
      </c>
      <c r="S309" s="20" t="s">
        <v>139</v>
      </c>
      <c r="T309" s="20" t="s">
        <v>3505</v>
      </c>
      <c r="U309" s="66">
        <v>6781</v>
      </c>
      <c r="V309" s="20" t="s">
        <v>1453</v>
      </c>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row>
    <row r="310" spans="1:47" x14ac:dyDescent="0.25">
      <c r="A310" s="20">
        <v>337</v>
      </c>
      <c r="B310" s="20">
        <v>775292</v>
      </c>
      <c r="C310" s="20" t="s">
        <v>1454</v>
      </c>
      <c r="D310" s="20" t="s">
        <v>1455</v>
      </c>
      <c r="E310" s="20"/>
      <c r="F310" s="20">
        <v>30</v>
      </c>
      <c r="G310" s="20" t="s">
        <v>289</v>
      </c>
      <c r="H310" s="20"/>
      <c r="I310" s="20">
        <v>1</v>
      </c>
      <c r="J310" s="75" t="s">
        <v>114</v>
      </c>
      <c r="K310" s="75" t="s">
        <v>115</v>
      </c>
      <c r="L310" s="75" t="s">
        <v>127</v>
      </c>
      <c r="M310" s="20" t="s">
        <v>166</v>
      </c>
      <c r="N310" s="20" t="s">
        <v>161</v>
      </c>
      <c r="O310" s="20" t="s">
        <v>1456</v>
      </c>
      <c r="P310" s="20" t="s">
        <v>1457</v>
      </c>
      <c r="Q310" s="20">
        <v>1</v>
      </c>
      <c r="R310" s="20" t="s">
        <v>130</v>
      </c>
      <c r="S310" s="20" t="s">
        <v>1458</v>
      </c>
      <c r="T310" s="19" t="s">
        <v>1459</v>
      </c>
      <c r="U310" s="66">
        <v>6859</v>
      </c>
      <c r="V310" s="20" t="s">
        <v>1460</v>
      </c>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row>
    <row r="311" spans="1:47" x14ac:dyDescent="0.25">
      <c r="A311" s="20">
        <v>339</v>
      </c>
      <c r="B311" s="19" t="s">
        <v>1461</v>
      </c>
      <c r="C311" s="20" t="s">
        <v>1462</v>
      </c>
      <c r="D311" s="20" t="s">
        <v>181</v>
      </c>
      <c r="E311" s="20"/>
      <c r="F311" s="20">
        <v>22</v>
      </c>
      <c r="G311" s="20" t="s">
        <v>289</v>
      </c>
      <c r="H311" s="20"/>
      <c r="I311" s="20">
        <v>1</v>
      </c>
      <c r="J311" s="75" t="s">
        <v>114</v>
      </c>
      <c r="K311" s="75"/>
      <c r="L311" s="75" t="s">
        <v>127</v>
      </c>
      <c r="M311" s="20" t="s">
        <v>166</v>
      </c>
      <c r="N311" s="20" t="s">
        <v>161</v>
      </c>
      <c r="O311" s="20" t="s">
        <v>1463</v>
      </c>
      <c r="P311" s="20"/>
      <c r="Q311" s="20">
        <v>1</v>
      </c>
      <c r="R311" s="20" t="s">
        <v>130</v>
      </c>
      <c r="S311" s="20" t="s">
        <v>139</v>
      </c>
      <c r="T311" s="20" t="s">
        <v>412</v>
      </c>
      <c r="U311" s="66">
        <v>6027</v>
      </c>
      <c r="V311" s="19" t="s">
        <v>1464</v>
      </c>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row>
    <row r="312" spans="1:47" x14ac:dyDescent="0.25">
      <c r="A312" s="20">
        <v>338</v>
      </c>
      <c r="B312" s="20" t="s">
        <v>147</v>
      </c>
      <c r="C312" s="20" t="s">
        <v>1462</v>
      </c>
      <c r="D312" s="20" t="s">
        <v>791</v>
      </c>
      <c r="E312" s="20" t="s">
        <v>1274</v>
      </c>
      <c r="F312" s="20">
        <v>28</v>
      </c>
      <c r="G312" s="20" t="s">
        <v>606</v>
      </c>
      <c r="H312" s="20"/>
      <c r="I312" s="20">
        <v>2</v>
      </c>
      <c r="J312" s="75" t="s">
        <v>114</v>
      </c>
      <c r="K312" s="75"/>
      <c r="L312" s="75" t="s">
        <v>127</v>
      </c>
      <c r="M312" s="20" t="s">
        <v>166</v>
      </c>
      <c r="N312" s="20" t="s">
        <v>161</v>
      </c>
      <c r="O312" s="20" t="s">
        <v>1465</v>
      </c>
      <c r="P312" s="20"/>
      <c r="Q312" s="20">
        <v>1</v>
      </c>
      <c r="R312" s="20" t="s">
        <v>130</v>
      </c>
      <c r="S312" s="20" t="s">
        <v>153</v>
      </c>
      <c r="T312" s="20" t="s">
        <v>1466</v>
      </c>
      <c r="U312" s="66">
        <v>6854</v>
      </c>
      <c r="V312" s="19" t="s">
        <v>1467</v>
      </c>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row>
    <row r="313" spans="1:47" x14ac:dyDescent="0.25">
      <c r="A313" s="20">
        <v>340</v>
      </c>
      <c r="B313" s="20">
        <v>43665</v>
      </c>
      <c r="C313" s="20" t="s">
        <v>1468</v>
      </c>
      <c r="D313" s="20" t="s">
        <v>791</v>
      </c>
      <c r="E313" s="20"/>
      <c r="F313" s="20">
        <v>27</v>
      </c>
      <c r="G313" s="20" t="s">
        <v>1469</v>
      </c>
      <c r="H313" s="20"/>
      <c r="I313" s="20">
        <v>1</v>
      </c>
      <c r="J313" s="75" t="s">
        <v>114</v>
      </c>
      <c r="K313" s="75" t="s">
        <v>115</v>
      </c>
      <c r="L313" s="75" t="s">
        <v>127</v>
      </c>
      <c r="M313" s="20" t="s">
        <v>166</v>
      </c>
      <c r="N313" s="20" t="s">
        <v>161</v>
      </c>
      <c r="O313" s="20" t="s">
        <v>1470</v>
      </c>
      <c r="P313" s="20" t="s">
        <v>1471</v>
      </c>
      <c r="Q313" s="20">
        <v>1</v>
      </c>
      <c r="R313" s="20" t="s">
        <v>130</v>
      </c>
      <c r="S313" s="20" t="s">
        <v>225</v>
      </c>
      <c r="T313" s="20" t="s">
        <v>1472</v>
      </c>
      <c r="U313" s="66">
        <v>6815</v>
      </c>
      <c r="V313" s="20" t="s">
        <v>1473</v>
      </c>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row>
    <row r="314" spans="1:47" x14ac:dyDescent="0.25">
      <c r="A314" s="20">
        <v>343</v>
      </c>
      <c r="B314" s="20">
        <v>750728</v>
      </c>
      <c r="C314" s="20" t="s">
        <v>1474</v>
      </c>
      <c r="D314" s="20" t="s">
        <v>312</v>
      </c>
      <c r="E314" s="20"/>
      <c r="F314" s="20">
        <v>27</v>
      </c>
      <c r="G314" s="20" t="s">
        <v>200</v>
      </c>
      <c r="H314" s="19"/>
      <c r="I314" s="20" t="s">
        <v>201</v>
      </c>
      <c r="J314" s="75" t="s">
        <v>114</v>
      </c>
      <c r="K314" s="75"/>
      <c r="L314" s="75" t="s">
        <v>127</v>
      </c>
      <c r="M314" s="20" t="s">
        <v>1475</v>
      </c>
      <c r="N314" s="19"/>
      <c r="O314" s="19"/>
      <c r="P314" s="19"/>
      <c r="Q314" s="20">
        <v>1</v>
      </c>
      <c r="R314" s="20" t="s">
        <v>121</v>
      </c>
      <c r="S314" s="20" t="s">
        <v>596</v>
      </c>
      <c r="T314" s="20" t="s">
        <v>1476</v>
      </c>
      <c r="U314" s="66">
        <v>6818</v>
      </c>
      <c r="V314" s="19" t="s">
        <v>1477</v>
      </c>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row>
    <row r="315" spans="1:47" x14ac:dyDescent="0.25">
      <c r="A315" s="20">
        <v>341</v>
      </c>
      <c r="B315" s="20" t="s">
        <v>147</v>
      </c>
      <c r="C315" s="20" t="s">
        <v>1474</v>
      </c>
      <c r="D315" s="20" t="s">
        <v>3506</v>
      </c>
      <c r="E315" s="20"/>
      <c r="F315" s="20">
        <v>26</v>
      </c>
      <c r="G315" s="20" t="s">
        <v>1469</v>
      </c>
      <c r="H315" s="20"/>
      <c r="I315" s="20">
        <v>1</v>
      </c>
      <c r="J315" s="75" t="s">
        <v>114</v>
      </c>
      <c r="K315" s="75"/>
      <c r="L315" s="75" t="s">
        <v>116</v>
      </c>
      <c r="M315" s="20" t="s">
        <v>166</v>
      </c>
      <c r="N315" s="20" t="s">
        <v>161</v>
      </c>
      <c r="O315" s="20" t="s">
        <v>1478</v>
      </c>
      <c r="P315" s="20"/>
      <c r="Q315" s="20">
        <v>1</v>
      </c>
      <c r="R315" s="20" t="s">
        <v>130</v>
      </c>
      <c r="S315" s="20" t="s">
        <v>1479</v>
      </c>
      <c r="T315" s="20" t="s">
        <v>1480</v>
      </c>
      <c r="U315" s="66">
        <v>5670</v>
      </c>
      <c r="V315" s="20" t="s">
        <v>1481</v>
      </c>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row>
    <row r="316" spans="1:47" x14ac:dyDescent="0.25">
      <c r="A316" s="20">
        <v>342</v>
      </c>
      <c r="B316" s="20">
        <v>41740</v>
      </c>
      <c r="C316" s="20" t="s">
        <v>1474</v>
      </c>
      <c r="D316" s="20" t="s">
        <v>1482</v>
      </c>
      <c r="E316" s="20"/>
      <c r="F316" s="20">
        <v>19</v>
      </c>
      <c r="G316" s="20" t="s">
        <v>200</v>
      </c>
      <c r="H316" s="19"/>
      <c r="I316" s="20" t="s">
        <v>201</v>
      </c>
      <c r="J316" s="75" t="s">
        <v>114</v>
      </c>
      <c r="K316" s="75"/>
      <c r="L316" s="75" t="s">
        <v>116</v>
      </c>
      <c r="M316" s="19" t="s">
        <v>1483</v>
      </c>
      <c r="N316" s="19"/>
      <c r="O316" s="19"/>
      <c r="P316" s="19"/>
      <c r="Q316" s="20">
        <v>1</v>
      </c>
      <c r="R316" s="20" t="s">
        <v>121</v>
      </c>
      <c r="S316" s="20" t="s">
        <v>139</v>
      </c>
      <c r="T316" s="20" t="s">
        <v>1484</v>
      </c>
      <c r="U316" s="66">
        <v>6505</v>
      </c>
      <c r="V316" s="19" t="s">
        <v>1485</v>
      </c>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row>
    <row r="317" spans="1:47" x14ac:dyDescent="0.25">
      <c r="A317" s="20">
        <v>344</v>
      </c>
      <c r="B317" s="20">
        <v>301775</v>
      </c>
      <c r="C317" s="20" t="s">
        <v>1486</v>
      </c>
      <c r="D317" s="20" t="s">
        <v>336</v>
      </c>
      <c r="E317" s="20"/>
      <c r="F317" s="20">
        <v>28</v>
      </c>
      <c r="G317" s="20" t="s">
        <v>674</v>
      </c>
      <c r="H317" s="20"/>
      <c r="I317" s="20">
        <v>1</v>
      </c>
      <c r="J317" s="75" t="s">
        <v>495</v>
      </c>
      <c r="K317" s="75" t="s">
        <v>115</v>
      </c>
      <c r="L317" s="75" t="s">
        <v>127</v>
      </c>
      <c r="M317" s="20" t="s">
        <v>1487</v>
      </c>
      <c r="N317" s="20" t="s">
        <v>1488</v>
      </c>
      <c r="O317" s="20"/>
      <c r="P317" s="20"/>
      <c r="Q317" s="20">
        <v>1</v>
      </c>
      <c r="R317" s="20" t="s">
        <v>121</v>
      </c>
      <c r="S317" s="20" t="s">
        <v>139</v>
      </c>
      <c r="T317" s="20" t="s">
        <v>3507</v>
      </c>
      <c r="U317" s="66">
        <v>6154</v>
      </c>
      <c r="V317" s="19" t="s">
        <v>1489</v>
      </c>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row>
    <row r="318" spans="1:47" x14ac:dyDescent="0.25">
      <c r="A318" s="20">
        <v>346</v>
      </c>
      <c r="B318" s="20">
        <v>31141</v>
      </c>
      <c r="C318" s="20" t="s">
        <v>1490</v>
      </c>
      <c r="D318" s="20" t="s">
        <v>192</v>
      </c>
      <c r="E318" s="20"/>
      <c r="F318" s="20">
        <v>24</v>
      </c>
      <c r="G318" s="20" t="s">
        <v>112</v>
      </c>
      <c r="H318" s="19"/>
      <c r="I318" s="20" t="s">
        <v>113</v>
      </c>
      <c r="J318" s="75" t="s">
        <v>411</v>
      </c>
      <c r="K318" s="75"/>
      <c r="L318" s="75" t="s">
        <v>116</v>
      </c>
      <c r="M318" s="20" t="s">
        <v>1491</v>
      </c>
      <c r="N318" s="20"/>
      <c r="O318" s="19"/>
      <c r="P318" s="19"/>
      <c r="Q318" s="20">
        <v>1</v>
      </c>
      <c r="R318" s="20" t="s">
        <v>195</v>
      </c>
      <c r="S318" s="20" t="s">
        <v>1492</v>
      </c>
      <c r="T318" s="20" t="s">
        <v>1493</v>
      </c>
      <c r="U318" s="66">
        <v>6893</v>
      </c>
      <c r="V318" s="20" t="s">
        <v>1494</v>
      </c>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row>
    <row r="319" spans="1:47" x14ac:dyDescent="0.25">
      <c r="A319" s="20" t="s">
        <v>1495</v>
      </c>
      <c r="B319" s="20">
        <v>32644</v>
      </c>
      <c r="C319" s="20" t="s">
        <v>1490</v>
      </c>
      <c r="D319" s="20" t="s">
        <v>133</v>
      </c>
      <c r="E319" s="20"/>
      <c r="F319" s="20">
        <v>31</v>
      </c>
      <c r="G319" s="20" t="s">
        <v>331</v>
      </c>
      <c r="H319" s="20"/>
      <c r="I319" s="20">
        <v>2</v>
      </c>
      <c r="J319" s="75" t="s">
        <v>1496</v>
      </c>
      <c r="K319" s="75"/>
      <c r="L319" s="75" t="s">
        <v>116</v>
      </c>
      <c r="M319" s="20" t="s">
        <v>166</v>
      </c>
      <c r="N319" s="20" t="s">
        <v>161</v>
      </c>
      <c r="O319" s="20" t="s">
        <v>1497</v>
      </c>
      <c r="P319" s="20"/>
      <c r="Q319" s="20">
        <v>1</v>
      </c>
      <c r="R319" s="20" t="s">
        <v>121</v>
      </c>
      <c r="S319" s="20" t="s">
        <v>139</v>
      </c>
      <c r="T319" s="20" t="s">
        <v>1498</v>
      </c>
      <c r="U319" s="66">
        <v>6393</v>
      </c>
      <c r="V319" s="20" t="s">
        <v>1499</v>
      </c>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row>
    <row r="320" spans="1:47" x14ac:dyDescent="0.25">
      <c r="A320" s="20">
        <v>348</v>
      </c>
      <c r="B320" s="20">
        <v>201428</v>
      </c>
      <c r="C320" s="20" t="s">
        <v>1500</v>
      </c>
      <c r="D320" s="20" t="s">
        <v>133</v>
      </c>
      <c r="E320" s="20"/>
      <c r="F320" s="20">
        <v>23</v>
      </c>
      <c r="G320" s="20" t="s">
        <v>1501</v>
      </c>
      <c r="H320" s="20" t="s">
        <v>81</v>
      </c>
      <c r="I320" s="20">
        <v>2</v>
      </c>
      <c r="J320" s="75" t="s">
        <v>114</v>
      </c>
      <c r="K320" s="75"/>
      <c r="L320" s="75" t="s">
        <v>127</v>
      </c>
      <c r="M320" s="20" t="s">
        <v>166</v>
      </c>
      <c r="N320" s="20" t="s">
        <v>161</v>
      </c>
      <c r="O320" s="20" t="s">
        <v>1502</v>
      </c>
      <c r="P320" s="20"/>
      <c r="Q320" s="20">
        <v>1</v>
      </c>
      <c r="R320" s="20" t="s">
        <v>130</v>
      </c>
      <c r="S320" s="20" t="s">
        <v>139</v>
      </c>
      <c r="T320" s="20" t="s">
        <v>1503</v>
      </c>
      <c r="U320" s="66">
        <v>6323</v>
      </c>
      <c r="V320" s="20" t="s">
        <v>1504</v>
      </c>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row>
    <row r="321" spans="1:47" x14ac:dyDescent="0.25">
      <c r="A321" s="20">
        <v>349</v>
      </c>
      <c r="B321" s="20">
        <v>47752</v>
      </c>
      <c r="C321" s="20" t="s">
        <v>1505</v>
      </c>
      <c r="D321" s="20" t="s">
        <v>3508</v>
      </c>
      <c r="E321" s="20"/>
      <c r="F321" s="20">
        <v>29</v>
      </c>
      <c r="G321" s="20" t="s">
        <v>674</v>
      </c>
      <c r="H321" s="20"/>
      <c r="I321" s="20">
        <v>1</v>
      </c>
      <c r="J321" s="75" t="s">
        <v>411</v>
      </c>
      <c r="K321" s="75" t="s">
        <v>115</v>
      </c>
      <c r="L321" s="75" t="s">
        <v>116</v>
      </c>
      <c r="M321" s="20" t="s">
        <v>450</v>
      </c>
      <c r="N321" s="20" t="s">
        <v>3509</v>
      </c>
      <c r="O321" s="20" t="s">
        <v>161</v>
      </c>
      <c r="P321" s="20" t="s">
        <v>1506</v>
      </c>
      <c r="Q321" s="20">
        <v>1</v>
      </c>
      <c r="R321" s="20" t="s">
        <v>121</v>
      </c>
      <c r="S321" s="20" t="s">
        <v>139</v>
      </c>
      <c r="T321" s="20" t="s">
        <v>1507</v>
      </c>
      <c r="U321" s="66">
        <v>6678</v>
      </c>
      <c r="V321" s="20" t="s">
        <v>1508</v>
      </c>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row>
    <row r="322" spans="1:47" x14ac:dyDescent="0.25">
      <c r="A322" s="20">
        <v>350</v>
      </c>
      <c r="B322" s="20" t="s">
        <v>1509</v>
      </c>
      <c r="C322" s="20" t="s">
        <v>1505</v>
      </c>
      <c r="D322" s="20" t="s">
        <v>1510</v>
      </c>
      <c r="E322" s="20"/>
      <c r="F322" s="20">
        <v>31</v>
      </c>
      <c r="G322" s="20" t="s">
        <v>112</v>
      </c>
      <c r="H322" s="19"/>
      <c r="I322" s="20" t="s">
        <v>113</v>
      </c>
      <c r="J322" s="75" t="s">
        <v>411</v>
      </c>
      <c r="K322" s="75"/>
      <c r="L322" s="75" t="s">
        <v>136</v>
      </c>
      <c r="M322" s="20" t="s">
        <v>1511</v>
      </c>
      <c r="N322" s="20"/>
      <c r="O322" s="19"/>
      <c r="P322" s="19"/>
      <c r="Q322" s="20">
        <v>1</v>
      </c>
      <c r="R322" s="20" t="s">
        <v>195</v>
      </c>
      <c r="S322" s="20" t="s">
        <v>720</v>
      </c>
      <c r="T322" s="20" t="s">
        <v>1512</v>
      </c>
      <c r="U322" s="66">
        <v>6946</v>
      </c>
      <c r="V322" s="20" t="s">
        <v>1513</v>
      </c>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row>
    <row r="323" spans="1:47" x14ac:dyDescent="0.25">
      <c r="A323" s="20">
        <v>353</v>
      </c>
      <c r="B323" s="20">
        <v>4056</v>
      </c>
      <c r="C323" s="20" t="s">
        <v>1514</v>
      </c>
      <c r="D323" s="20" t="s">
        <v>636</v>
      </c>
      <c r="E323" s="20"/>
      <c r="F323" s="20">
        <v>36</v>
      </c>
      <c r="G323" s="20" t="s">
        <v>158</v>
      </c>
      <c r="H323" s="20" t="s">
        <v>515</v>
      </c>
      <c r="I323" s="20">
        <v>1</v>
      </c>
      <c r="J323" s="75" t="s">
        <v>114</v>
      </c>
      <c r="K323" s="75"/>
      <c r="L323" s="75" t="s">
        <v>116</v>
      </c>
      <c r="M323" s="20" t="s">
        <v>318</v>
      </c>
      <c r="N323" s="20" t="s">
        <v>129</v>
      </c>
      <c r="O323" s="20" t="s">
        <v>1515</v>
      </c>
      <c r="P323" s="20"/>
      <c r="Q323" s="20">
        <v>1</v>
      </c>
      <c r="R323" s="20" t="s">
        <v>121</v>
      </c>
      <c r="S323" s="20" t="s">
        <v>225</v>
      </c>
      <c r="T323" s="20" t="s">
        <v>3510</v>
      </c>
      <c r="U323" s="66">
        <v>5410</v>
      </c>
      <c r="V323" s="20" t="s">
        <v>1516</v>
      </c>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row>
    <row r="324" spans="1:47" x14ac:dyDescent="0.25">
      <c r="A324" s="20">
        <v>352</v>
      </c>
      <c r="B324" s="20" t="s">
        <v>147</v>
      </c>
      <c r="C324" s="20" t="s">
        <v>1514</v>
      </c>
      <c r="D324" s="20" t="s">
        <v>782</v>
      </c>
      <c r="E324" s="20"/>
      <c r="F324" s="20">
        <v>19</v>
      </c>
      <c r="G324" s="20" t="s">
        <v>329</v>
      </c>
      <c r="H324" s="20"/>
      <c r="I324" s="20">
        <v>1</v>
      </c>
      <c r="J324" s="75" t="s">
        <v>1517</v>
      </c>
      <c r="K324" s="75"/>
      <c r="L324" s="75" t="s">
        <v>257</v>
      </c>
      <c r="M324" s="20" t="s">
        <v>159</v>
      </c>
      <c r="N324" s="20" t="s">
        <v>1518</v>
      </c>
      <c r="O324" s="20"/>
      <c r="P324" s="20"/>
      <c r="Q324" s="20">
        <v>1</v>
      </c>
      <c r="R324" s="20" t="s">
        <v>130</v>
      </c>
      <c r="S324" s="20" t="s">
        <v>1479</v>
      </c>
      <c r="T324" s="20" t="s">
        <v>1519</v>
      </c>
      <c r="U324" s="66">
        <v>6866</v>
      </c>
      <c r="V324" s="20" t="s">
        <v>1520</v>
      </c>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row>
    <row r="325" spans="1:47" x14ac:dyDescent="0.25">
      <c r="A325" s="20">
        <v>354</v>
      </c>
      <c r="B325" s="19" t="s">
        <v>1521</v>
      </c>
      <c r="C325" s="20" t="s">
        <v>1522</v>
      </c>
      <c r="D325" s="20" t="s">
        <v>234</v>
      </c>
      <c r="E325" s="20"/>
      <c r="F325" s="20">
        <v>20</v>
      </c>
      <c r="G325" s="20" t="s">
        <v>674</v>
      </c>
      <c r="H325" s="20"/>
      <c r="I325" s="20">
        <v>1</v>
      </c>
      <c r="J325" s="75" t="s">
        <v>114</v>
      </c>
      <c r="K325" s="75"/>
      <c r="L325" s="75" t="s">
        <v>127</v>
      </c>
      <c r="M325" s="20" t="s">
        <v>1523</v>
      </c>
      <c r="N325" s="20" t="s">
        <v>505</v>
      </c>
      <c r="O325" s="20" t="s">
        <v>1524</v>
      </c>
      <c r="P325" s="20"/>
      <c r="Q325" s="20">
        <v>1</v>
      </c>
      <c r="R325" s="20" t="s">
        <v>121</v>
      </c>
      <c r="S325" s="20" t="s">
        <v>139</v>
      </c>
      <c r="T325" s="19" t="s">
        <v>1525</v>
      </c>
      <c r="U325" s="66">
        <v>6659</v>
      </c>
      <c r="V325" s="19" t="s">
        <v>1526</v>
      </c>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row>
    <row r="326" spans="1:47" x14ac:dyDescent="0.25">
      <c r="A326" s="20">
        <v>355</v>
      </c>
      <c r="B326" s="20">
        <v>290581</v>
      </c>
      <c r="C326" s="20" t="s">
        <v>3511</v>
      </c>
      <c r="D326" s="20" t="s">
        <v>668</v>
      </c>
      <c r="E326" s="20"/>
      <c r="F326" s="20">
        <v>34</v>
      </c>
      <c r="G326" s="20" t="s">
        <v>1501</v>
      </c>
      <c r="H326" s="20"/>
      <c r="I326" s="20">
        <v>1</v>
      </c>
      <c r="J326" s="75" t="s">
        <v>114</v>
      </c>
      <c r="K326" s="75"/>
      <c r="L326" s="75" t="s">
        <v>116</v>
      </c>
      <c r="M326" s="20" t="s">
        <v>1527</v>
      </c>
      <c r="N326" s="20" t="s">
        <v>129</v>
      </c>
      <c r="O326" s="20"/>
      <c r="P326" s="20"/>
      <c r="Q326" s="20">
        <v>1</v>
      </c>
      <c r="R326" s="20" t="s">
        <v>121</v>
      </c>
      <c r="S326" s="20" t="s">
        <v>139</v>
      </c>
      <c r="T326" s="20" t="s">
        <v>3512</v>
      </c>
      <c r="U326" s="66">
        <v>6460</v>
      </c>
      <c r="V326" s="20" t="s">
        <v>1528</v>
      </c>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row>
    <row r="327" spans="1:47" x14ac:dyDescent="0.25">
      <c r="A327" s="20">
        <v>356</v>
      </c>
      <c r="B327" s="20">
        <v>17778</v>
      </c>
      <c r="C327" s="20" t="s">
        <v>1529</v>
      </c>
      <c r="D327" s="20" t="s">
        <v>340</v>
      </c>
      <c r="E327" s="20"/>
      <c r="F327" s="20">
        <v>24</v>
      </c>
      <c r="G327" s="20" t="s">
        <v>674</v>
      </c>
      <c r="H327" s="20"/>
      <c r="I327" s="20">
        <v>3</v>
      </c>
      <c r="J327" s="75" t="s">
        <v>114</v>
      </c>
      <c r="K327" s="75"/>
      <c r="L327" s="75" t="s">
        <v>127</v>
      </c>
      <c r="M327" s="20" t="s">
        <v>318</v>
      </c>
      <c r="N327" s="20" t="s">
        <v>1530</v>
      </c>
      <c r="O327" s="20"/>
      <c r="P327" s="20"/>
      <c r="Q327" s="20">
        <v>1</v>
      </c>
      <c r="R327" s="20" t="s">
        <v>130</v>
      </c>
      <c r="S327" s="20" t="s">
        <v>139</v>
      </c>
      <c r="T327" s="20" t="s">
        <v>1911</v>
      </c>
      <c r="U327" s="66">
        <v>6036</v>
      </c>
      <c r="V327" s="20" t="s">
        <v>1531</v>
      </c>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row>
    <row r="328" spans="1:47" x14ac:dyDescent="0.25">
      <c r="A328" s="20">
        <v>357</v>
      </c>
      <c r="B328" s="20">
        <v>32601</v>
      </c>
      <c r="C328" s="20" t="s">
        <v>1532</v>
      </c>
      <c r="D328" s="20" t="s">
        <v>791</v>
      </c>
      <c r="E328" s="20"/>
      <c r="F328" s="20">
        <v>32</v>
      </c>
      <c r="G328" s="20" t="s">
        <v>112</v>
      </c>
      <c r="H328" s="19"/>
      <c r="I328" s="20" t="s">
        <v>113</v>
      </c>
      <c r="J328" s="75" t="s">
        <v>114</v>
      </c>
      <c r="K328" s="75"/>
      <c r="L328" s="75" t="s">
        <v>116</v>
      </c>
      <c r="M328" s="20" t="s">
        <v>1533</v>
      </c>
      <c r="N328" s="20"/>
      <c r="O328" s="19"/>
      <c r="P328" s="19"/>
      <c r="Q328" s="20">
        <v>1</v>
      </c>
      <c r="R328" s="20" t="s">
        <v>195</v>
      </c>
      <c r="S328" s="20" t="s">
        <v>139</v>
      </c>
      <c r="T328" s="20" t="s">
        <v>1534</v>
      </c>
      <c r="U328" s="66">
        <v>6368</v>
      </c>
      <c r="V328" s="20" t="s">
        <v>1535</v>
      </c>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row>
    <row r="329" spans="1:47" x14ac:dyDescent="0.25">
      <c r="A329" s="20">
        <v>359</v>
      </c>
      <c r="B329" s="20">
        <v>6898</v>
      </c>
      <c r="C329" s="20" t="s">
        <v>1536</v>
      </c>
      <c r="D329" s="20" t="s">
        <v>164</v>
      </c>
      <c r="E329" s="20"/>
      <c r="F329" s="20">
        <v>20</v>
      </c>
      <c r="G329" s="20" t="s">
        <v>134</v>
      </c>
      <c r="H329" s="20"/>
      <c r="I329" s="20">
        <v>1</v>
      </c>
      <c r="J329" s="75" t="s">
        <v>114</v>
      </c>
      <c r="K329" s="75"/>
      <c r="L329" s="75" t="s">
        <v>127</v>
      </c>
      <c r="M329" s="20" t="s">
        <v>1537</v>
      </c>
      <c r="N329" s="20" t="s">
        <v>505</v>
      </c>
      <c r="O329" s="20"/>
      <c r="P329" s="20"/>
      <c r="Q329" s="20">
        <v>1</v>
      </c>
      <c r="R329" s="20" t="s">
        <v>130</v>
      </c>
      <c r="S329" s="20" t="s">
        <v>139</v>
      </c>
      <c r="T329" s="20" t="s">
        <v>1538</v>
      </c>
      <c r="U329" s="66">
        <v>6796</v>
      </c>
      <c r="V329" s="20" t="s">
        <v>1539</v>
      </c>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row>
    <row r="330" spans="1:47" x14ac:dyDescent="0.25">
      <c r="A330" s="20">
        <v>358</v>
      </c>
      <c r="B330" s="20">
        <v>37834</v>
      </c>
      <c r="C330" s="20" t="s">
        <v>1536</v>
      </c>
      <c r="D330" s="20" t="s">
        <v>3513</v>
      </c>
      <c r="E330" s="20"/>
      <c r="F330" s="20">
        <v>34</v>
      </c>
      <c r="G330" s="20" t="s">
        <v>289</v>
      </c>
      <c r="H330" s="20"/>
      <c r="I330" s="20">
        <v>2</v>
      </c>
      <c r="J330" s="75" t="s">
        <v>114</v>
      </c>
      <c r="K330" s="75"/>
      <c r="L330" s="75" t="s">
        <v>116</v>
      </c>
      <c r="M330" s="20" t="s">
        <v>1540</v>
      </c>
      <c r="N330" s="20" t="s">
        <v>1541</v>
      </c>
      <c r="O330" s="20"/>
      <c r="P330" s="20"/>
      <c r="Q330" s="20">
        <v>1</v>
      </c>
      <c r="R330" s="20" t="s">
        <v>121</v>
      </c>
      <c r="S330" s="20" t="s">
        <v>139</v>
      </c>
      <c r="T330" s="20" t="s">
        <v>3514</v>
      </c>
      <c r="U330" s="66">
        <v>6479</v>
      </c>
      <c r="V330" s="20" t="s">
        <v>1542</v>
      </c>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row>
    <row r="331" spans="1:47" x14ac:dyDescent="0.25">
      <c r="A331" s="20">
        <v>360</v>
      </c>
      <c r="B331" s="20">
        <v>32785</v>
      </c>
      <c r="C331" s="20" t="s">
        <v>1543</v>
      </c>
      <c r="D331" s="20" t="s">
        <v>1455</v>
      </c>
      <c r="E331" s="20"/>
      <c r="F331" s="20">
        <v>19</v>
      </c>
      <c r="G331" s="20" t="s">
        <v>112</v>
      </c>
      <c r="H331" s="19"/>
      <c r="I331" s="20" t="s">
        <v>113</v>
      </c>
      <c r="J331" s="75" t="s">
        <v>114</v>
      </c>
      <c r="K331" s="75"/>
      <c r="L331" s="75" t="s">
        <v>136</v>
      </c>
      <c r="M331" s="20" t="s">
        <v>1544</v>
      </c>
      <c r="N331" s="20"/>
      <c r="O331" s="19"/>
      <c r="P331" s="19"/>
      <c r="Q331" s="20">
        <v>1</v>
      </c>
      <c r="R331" s="20" t="s">
        <v>195</v>
      </c>
      <c r="S331" s="20" t="s">
        <v>139</v>
      </c>
      <c r="T331" s="20" t="s">
        <v>1545</v>
      </c>
      <c r="U331" s="66">
        <v>6881</v>
      </c>
      <c r="V331" s="20" t="s">
        <v>1546</v>
      </c>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row>
    <row r="332" spans="1:47" x14ac:dyDescent="0.25">
      <c r="A332" s="20">
        <v>361</v>
      </c>
      <c r="B332" s="20" t="s">
        <v>1547</v>
      </c>
      <c r="C332" s="20" t="s">
        <v>1548</v>
      </c>
      <c r="D332" s="20" t="s">
        <v>1549</v>
      </c>
      <c r="E332" s="20"/>
      <c r="F332" s="20">
        <v>20</v>
      </c>
      <c r="G332" s="20" t="s">
        <v>235</v>
      </c>
      <c r="H332" s="20"/>
      <c r="I332" s="20">
        <v>1</v>
      </c>
      <c r="J332" s="75" t="s">
        <v>114</v>
      </c>
      <c r="K332" s="75"/>
      <c r="L332" s="75" t="s">
        <v>136</v>
      </c>
      <c r="M332" s="20" t="s">
        <v>166</v>
      </c>
      <c r="N332" s="20" t="s">
        <v>161</v>
      </c>
      <c r="O332" s="20" t="s">
        <v>1550</v>
      </c>
      <c r="P332" s="20"/>
      <c r="Q332" s="20">
        <v>1</v>
      </c>
      <c r="R332" s="20" t="s">
        <v>121</v>
      </c>
      <c r="S332" s="20" t="s">
        <v>1551</v>
      </c>
      <c r="T332" s="20" t="s">
        <v>3515</v>
      </c>
      <c r="U332" s="66">
        <v>5444</v>
      </c>
      <c r="V332" s="20" t="s">
        <v>1552</v>
      </c>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row>
    <row r="333" spans="1:47" x14ac:dyDescent="0.25">
      <c r="A333" s="20">
        <v>362</v>
      </c>
      <c r="B333" s="20">
        <v>34073</v>
      </c>
      <c r="C333" s="20" t="s">
        <v>1553</v>
      </c>
      <c r="D333" s="20" t="s">
        <v>299</v>
      </c>
      <c r="E333" s="20"/>
      <c r="F333" s="20">
        <v>36</v>
      </c>
      <c r="G333" s="20" t="s">
        <v>126</v>
      </c>
      <c r="H333" s="20" t="s">
        <v>1554</v>
      </c>
      <c r="I333" s="20">
        <v>2</v>
      </c>
      <c r="J333" s="75" t="s">
        <v>114</v>
      </c>
      <c r="K333" s="75"/>
      <c r="L333" s="75" t="s">
        <v>127</v>
      </c>
      <c r="M333" s="20" t="s">
        <v>1555</v>
      </c>
      <c r="N333" s="20" t="s">
        <v>129</v>
      </c>
      <c r="O333" s="20"/>
      <c r="P333" s="20"/>
      <c r="Q333" s="20">
        <v>1</v>
      </c>
      <c r="R333" s="20" t="s">
        <v>130</v>
      </c>
      <c r="S333" s="20" t="s">
        <v>139</v>
      </c>
      <c r="T333" s="20" t="s">
        <v>1556</v>
      </c>
      <c r="U333" s="66">
        <v>6677</v>
      </c>
      <c r="V333" s="20" t="s">
        <v>1557</v>
      </c>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row>
    <row r="334" spans="1:47" x14ac:dyDescent="0.25">
      <c r="A334" s="20">
        <v>364</v>
      </c>
      <c r="B334" s="20">
        <v>796432</v>
      </c>
      <c r="C334" s="20" t="s">
        <v>1558</v>
      </c>
      <c r="D334" s="20" t="s">
        <v>2454</v>
      </c>
      <c r="E334" s="20"/>
      <c r="F334" s="20">
        <v>40</v>
      </c>
      <c r="G334" s="20" t="s">
        <v>1559</v>
      </c>
      <c r="H334" s="20"/>
      <c r="I334" s="20">
        <v>1</v>
      </c>
      <c r="J334" s="75" t="s">
        <v>114</v>
      </c>
      <c r="K334" s="75"/>
      <c r="L334" s="75" t="s">
        <v>127</v>
      </c>
      <c r="M334" s="20" t="s">
        <v>1560</v>
      </c>
      <c r="N334" s="20" t="s">
        <v>1561</v>
      </c>
      <c r="O334" s="20"/>
      <c r="P334" s="20"/>
      <c r="Q334" s="20">
        <v>1</v>
      </c>
      <c r="R334" s="20" t="s">
        <v>130</v>
      </c>
      <c r="S334" s="19" t="s">
        <v>1562</v>
      </c>
      <c r="T334" s="19" t="s">
        <v>3516</v>
      </c>
      <c r="U334" s="66">
        <v>6724</v>
      </c>
      <c r="V334" s="19" t="s">
        <v>1563</v>
      </c>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row>
    <row r="335" spans="1:47" x14ac:dyDescent="0.25">
      <c r="A335" s="20"/>
      <c r="B335" s="20"/>
      <c r="C335" s="20"/>
      <c r="D335" s="20"/>
      <c r="E335" s="20"/>
      <c r="F335" s="20"/>
      <c r="G335" s="20"/>
      <c r="H335" s="20"/>
      <c r="I335" s="20"/>
      <c r="J335" s="75"/>
      <c r="K335" s="75"/>
      <c r="L335" s="75"/>
      <c r="M335" s="20"/>
      <c r="N335" s="20"/>
      <c r="O335" s="20"/>
      <c r="P335" s="20"/>
      <c r="Q335" s="20"/>
      <c r="R335" s="20"/>
      <c r="S335" s="20"/>
      <c r="T335" s="20"/>
      <c r="U335" s="66"/>
      <c r="V335" s="20"/>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row>
    <row r="336" spans="1:47" x14ac:dyDescent="0.25">
      <c r="A336" s="20">
        <v>382</v>
      </c>
      <c r="B336" s="20">
        <v>2380</v>
      </c>
      <c r="C336" s="20" t="s">
        <v>1564</v>
      </c>
      <c r="D336" s="20" t="s">
        <v>1565</v>
      </c>
      <c r="E336" s="20"/>
      <c r="F336" s="20">
        <v>19</v>
      </c>
      <c r="G336" s="20" t="s">
        <v>112</v>
      </c>
      <c r="H336" s="20" t="s">
        <v>357</v>
      </c>
      <c r="I336" s="20" t="s">
        <v>1566</v>
      </c>
      <c r="J336" s="75" t="s">
        <v>1567</v>
      </c>
      <c r="K336" s="75" t="s">
        <v>115</v>
      </c>
      <c r="L336" s="75" t="s">
        <v>127</v>
      </c>
      <c r="M336" s="20" t="s">
        <v>332</v>
      </c>
      <c r="N336" s="20" t="s">
        <v>1568</v>
      </c>
      <c r="O336" s="20" t="s">
        <v>1569</v>
      </c>
      <c r="P336" s="19" t="s">
        <v>246</v>
      </c>
      <c r="Q336" s="20">
        <v>1</v>
      </c>
      <c r="R336" s="20" t="s">
        <v>195</v>
      </c>
      <c r="S336" s="20" t="s">
        <v>139</v>
      </c>
      <c r="T336" s="20" t="s">
        <v>427</v>
      </c>
      <c r="U336" s="66">
        <v>5842</v>
      </c>
      <c r="V336" s="20" t="s">
        <v>1570</v>
      </c>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row>
    <row r="337" spans="1:47" x14ac:dyDescent="0.25">
      <c r="A337" s="20">
        <v>383</v>
      </c>
      <c r="B337" s="20">
        <v>12620</v>
      </c>
      <c r="C337" s="20" t="s">
        <v>1564</v>
      </c>
      <c r="D337" s="20" t="s">
        <v>1571</v>
      </c>
      <c r="E337" s="20"/>
      <c r="F337" s="20">
        <v>19</v>
      </c>
      <c r="G337" s="20" t="s">
        <v>112</v>
      </c>
      <c r="H337" s="20" t="s">
        <v>357</v>
      </c>
      <c r="I337" s="20" t="s">
        <v>1566</v>
      </c>
      <c r="J337" s="75" t="s">
        <v>1567</v>
      </c>
      <c r="K337" s="75" t="s">
        <v>115</v>
      </c>
      <c r="L337" s="75" t="s">
        <v>127</v>
      </c>
      <c r="M337" s="20" t="s">
        <v>332</v>
      </c>
      <c r="N337" s="20" t="s">
        <v>1572</v>
      </c>
      <c r="O337" s="20" t="s">
        <v>1569</v>
      </c>
      <c r="P337" s="19" t="s">
        <v>246</v>
      </c>
      <c r="Q337" s="20">
        <v>1</v>
      </c>
      <c r="R337" s="20" t="s">
        <v>195</v>
      </c>
      <c r="S337" s="20" t="s">
        <v>139</v>
      </c>
      <c r="T337" s="20" t="s">
        <v>1573</v>
      </c>
      <c r="U337" s="66">
        <v>6663</v>
      </c>
      <c r="V337" s="20" t="s">
        <v>1574</v>
      </c>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row>
    <row r="338" spans="1:47" x14ac:dyDescent="0.25">
      <c r="A338" s="20">
        <v>384</v>
      </c>
      <c r="B338" s="20">
        <v>11281</v>
      </c>
      <c r="C338" s="20" t="s">
        <v>1575</v>
      </c>
      <c r="D338" s="20" t="s">
        <v>1576</v>
      </c>
      <c r="E338" s="20"/>
      <c r="F338" s="20">
        <v>66</v>
      </c>
      <c r="G338" s="20" t="s">
        <v>1577</v>
      </c>
      <c r="H338" s="20"/>
      <c r="I338" s="20" t="s">
        <v>1566</v>
      </c>
      <c r="J338" s="75" t="s">
        <v>1567</v>
      </c>
      <c r="K338" s="75"/>
      <c r="L338" s="75" t="s">
        <v>136</v>
      </c>
      <c r="M338" s="20" t="s">
        <v>1578</v>
      </c>
      <c r="N338" s="20"/>
      <c r="O338" s="20"/>
      <c r="P338" s="20"/>
      <c r="Q338" s="20">
        <v>1</v>
      </c>
      <c r="R338" s="20" t="s">
        <v>195</v>
      </c>
      <c r="S338" s="20" t="s">
        <v>139</v>
      </c>
      <c r="T338" s="20" t="s">
        <v>1579</v>
      </c>
      <c r="U338" s="66">
        <v>23313</v>
      </c>
      <c r="V338" s="20" t="s">
        <v>1580</v>
      </c>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row>
    <row r="339" spans="1:47" x14ac:dyDescent="0.25">
      <c r="A339" s="20"/>
      <c r="B339" s="20"/>
      <c r="C339" s="20"/>
      <c r="D339" s="20"/>
      <c r="E339" s="20"/>
      <c r="F339" s="20"/>
      <c r="G339" s="20"/>
      <c r="H339" s="20"/>
      <c r="I339" s="20"/>
      <c r="J339" s="75"/>
      <c r="K339" s="75"/>
      <c r="L339" s="75"/>
      <c r="M339" s="20"/>
      <c r="N339" s="20"/>
      <c r="O339" s="20"/>
      <c r="P339" s="20"/>
      <c r="Q339" s="20"/>
      <c r="R339" s="20"/>
      <c r="S339" s="20"/>
      <c r="T339" s="20"/>
      <c r="U339" s="66"/>
      <c r="V339" s="20"/>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row>
    <row r="340" spans="1:47" x14ac:dyDescent="0.25">
      <c r="A340" s="20">
        <v>385</v>
      </c>
      <c r="B340" s="20" t="s">
        <v>1581</v>
      </c>
      <c r="C340" s="20" t="s">
        <v>1582</v>
      </c>
      <c r="D340" s="20" t="s">
        <v>299</v>
      </c>
      <c r="E340" s="20"/>
      <c r="F340" s="20">
        <v>20</v>
      </c>
      <c r="G340" s="20" t="s">
        <v>1583</v>
      </c>
      <c r="H340" s="20" t="s">
        <v>1584</v>
      </c>
      <c r="I340" s="20" t="s">
        <v>1585</v>
      </c>
      <c r="J340" s="75" t="s">
        <v>444</v>
      </c>
      <c r="K340" s="75" t="s">
        <v>115</v>
      </c>
      <c r="L340" s="75" t="s">
        <v>127</v>
      </c>
      <c r="M340" s="20" t="s">
        <v>332</v>
      </c>
      <c r="N340" s="20" t="s">
        <v>1586</v>
      </c>
      <c r="O340" s="20" t="s">
        <v>1587</v>
      </c>
      <c r="P340" s="19" t="s">
        <v>246</v>
      </c>
      <c r="Q340" s="20">
        <v>1</v>
      </c>
      <c r="R340" s="20" t="s">
        <v>195</v>
      </c>
      <c r="S340" s="20" t="s">
        <v>139</v>
      </c>
      <c r="T340" s="20" t="s">
        <v>1588</v>
      </c>
      <c r="U340" s="66">
        <v>6846</v>
      </c>
      <c r="V340" s="20" t="s">
        <v>1589</v>
      </c>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row>
    <row r="341" spans="1:47" x14ac:dyDescent="0.25">
      <c r="A341" s="20">
        <v>386</v>
      </c>
      <c r="B341" s="20">
        <v>8874</v>
      </c>
      <c r="C341" s="20" t="s">
        <v>1314</v>
      </c>
      <c r="D341" s="20" t="s">
        <v>1590</v>
      </c>
      <c r="E341" s="20" t="s">
        <v>387</v>
      </c>
      <c r="F341" s="20">
        <v>18</v>
      </c>
      <c r="G341" s="20" t="s">
        <v>1591</v>
      </c>
      <c r="H341" s="20"/>
      <c r="I341" s="20" t="s">
        <v>1585</v>
      </c>
      <c r="J341" s="75" t="s">
        <v>444</v>
      </c>
      <c r="K341" s="75"/>
      <c r="L341" s="75" t="s">
        <v>116</v>
      </c>
      <c r="M341" s="20" t="s">
        <v>332</v>
      </c>
      <c r="N341" s="20" t="s">
        <v>1592</v>
      </c>
      <c r="O341" s="20"/>
      <c r="P341" s="20"/>
      <c r="Q341" s="20">
        <v>1</v>
      </c>
      <c r="R341" s="20" t="s">
        <v>195</v>
      </c>
      <c r="S341" s="20" t="s">
        <v>131</v>
      </c>
      <c r="T341" s="20" t="s">
        <v>1593</v>
      </c>
      <c r="U341" s="66">
        <v>5466</v>
      </c>
      <c r="V341" s="20" t="s">
        <v>1594</v>
      </c>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row>
    <row r="342" spans="1:47" x14ac:dyDescent="0.25">
      <c r="A342" s="20">
        <v>387</v>
      </c>
      <c r="B342" s="20">
        <v>7435</v>
      </c>
      <c r="C342" s="20" t="s">
        <v>1595</v>
      </c>
      <c r="D342" s="20" t="s">
        <v>1596</v>
      </c>
      <c r="E342" s="20"/>
      <c r="F342" s="20">
        <v>30</v>
      </c>
      <c r="G342" s="20" t="s">
        <v>112</v>
      </c>
      <c r="H342" s="20"/>
      <c r="I342" s="20" t="s">
        <v>1585</v>
      </c>
      <c r="J342" s="75" t="s">
        <v>444</v>
      </c>
      <c r="K342" s="75"/>
      <c r="L342" s="75" t="s">
        <v>116</v>
      </c>
      <c r="M342" s="20" t="s">
        <v>332</v>
      </c>
      <c r="N342" s="20" t="s">
        <v>1597</v>
      </c>
      <c r="O342" s="20" t="s">
        <v>161</v>
      </c>
      <c r="P342" s="20"/>
      <c r="Q342" s="20">
        <v>1</v>
      </c>
      <c r="R342" s="20" t="s">
        <v>195</v>
      </c>
      <c r="S342" s="20" t="s">
        <v>139</v>
      </c>
      <c r="T342" s="20" t="s">
        <v>247</v>
      </c>
      <c r="U342" s="66">
        <v>5426</v>
      </c>
      <c r="V342" s="20" t="s">
        <v>1598</v>
      </c>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row>
    <row r="343" spans="1:47" x14ac:dyDescent="0.25">
      <c r="A343" s="20"/>
      <c r="B343" s="20"/>
      <c r="C343" s="20"/>
      <c r="D343" s="20"/>
      <c r="E343" s="20"/>
      <c r="F343" s="20"/>
      <c r="G343" s="20"/>
      <c r="H343" s="20"/>
      <c r="I343" s="20"/>
      <c r="J343" s="75"/>
      <c r="K343" s="75"/>
      <c r="L343" s="75"/>
      <c r="M343" s="20"/>
      <c r="N343" s="20"/>
      <c r="O343" s="20"/>
      <c r="P343" s="20"/>
      <c r="Q343" s="20"/>
      <c r="R343" s="20"/>
      <c r="S343" s="20"/>
      <c r="T343" s="20"/>
      <c r="U343" s="66"/>
      <c r="V343" s="20"/>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row>
    <row r="344" spans="1:47" ht="30" x14ac:dyDescent="0.25">
      <c r="A344" s="20">
        <v>388</v>
      </c>
      <c r="B344" s="20">
        <v>13695</v>
      </c>
      <c r="C344" s="20" t="s">
        <v>1599</v>
      </c>
      <c r="D344" s="20" t="s">
        <v>1600</v>
      </c>
      <c r="E344" s="20"/>
      <c r="F344" s="20">
        <v>29</v>
      </c>
      <c r="G344" s="20" t="s">
        <v>112</v>
      </c>
      <c r="H344" s="20" t="s">
        <v>1601</v>
      </c>
      <c r="I344" s="20" t="s">
        <v>1602</v>
      </c>
      <c r="J344" s="75" t="s">
        <v>114</v>
      </c>
      <c r="K344" s="75"/>
      <c r="L344" s="75" t="s">
        <v>127</v>
      </c>
      <c r="M344" s="20" t="s">
        <v>1603</v>
      </c>
      <c r="N344" s="20"/>
      <c r="O344" s="20"/>
      <c r="P344" s="20"/>
      <c r="Q344" s="20">
        <v>1</v>
      </c>
      <c r="R344" s="20" t="s">
        <v>195</v>
      </c>
      <c r="S344" s="20" t="s">
        <v>252</v>
      </c>
      <c r="T344" s="20" t="s">
        <v>680</v>
      </c>
      <c r="U344" s="66">
        <v>5748</v>
      </c>
      <c r="V344" s="76" t="s">
        <v>1604</v>
      </c>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row>
    <row r="345" spans="1:47" x14ac:dyDescent="0.25">
      <c r="A345" s="20">
        <v>389</v>
      </c>
      <c r="B345" s="20">
        <v>4055</v>
      </c>
      <c r="C345" s="20" t="s">
        <v>1605</v>
      </c>
      <c r="D345" s="20" t="s">
        <v>1606</v>
      </c>
      <c r="E345" s="20"/>
      <c r="F345" s="20">
        <v>35</v>
      </c>
      <c r="G345" s="20" t="s">
        <v>112</v>
      </c>
      <c r="H345" s="20"/>
      <c r="I345" s="20" t="s">
        <v>1602</v>
      </c>
      <c r="J345" s="75" t="s">
        <v>114</v>
      </c>
      <c r="K345" s="75"/>
      <c r="L345" s="75" t="s">
        <v>116</v>
      </c>
      <c r="M345" s="20" t="s">
        <v>1607</v>
      </c>
      <c r="N345" s="20"/>
      <c r="O345" s="20"/>
      <c r="P345" s="20"/>
      <c r="Q345" s="20">
        <v>1</v>
      </c>
      <c r="R345" s="20" t="s">
        <v>121</v>
      </c>
      <c r="S345" s="20" t="s">
        <v>225</v>
      </c>
      <c r="T345" s="20" t="s">
        <v>1608</v>
      </c>
      <c r="U345" s="66">
        <v>5414</v>
      </c>
      <c r="V345" s="20" t="s">
        <v>1609</v>
      </c>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row>
    <row r="346" spans="1:47" x14ac:dyDescent="0.25">
      <c r="A346" s="20">
        <v>391</v>
      </c>
      <c r="B346" s="20">
        <v>33413</v>
      </c>
      <c r="C346" s="20" t="s">
        <v>1610</v>
      </c>
      <c r="D346" s="20" t="s">
        <v>234</v>
      </c>
      <c r="E346" s="20"/>
      <c r="F346" s="20">
        <v>24</v>
      </c>
      <c r="G346" s="20" t="s">
        <v>112</v>
      </c>
      <c r="H346" s="20"/>
      <c r="I346" s="20" t="s">
        <v>1602</v>
      </c>
      <c r="J346" s="75" t="s">
        <v>1611</v>
      </c>
      <c r="K346" s="75"/>
      <c r="L346" s="75" t="s">
        <v>127</v>
      </c>
      <c r="M346" s="20" t="s">
        <v>1612</v>
      </c>
      <c r="N346" s="20"/>
      <c r="O346" s="20"/>
      <c r="P346" s="20"/>
      <c r="Q346" s="20">
        <v>1</v>
      </c>
      <c r="R346" s="20" t="s">
        <v>121</v>
      </c>
      <c r="S346" s="20" t="s">
        <v>139</v>
      </c>
      <c r="T346" s="20" t="s">
        <v>1613</v>
      </c>
      <c r="U346" s="66">
        <v>6501</v>
      </c>
      <c r="V346" s="20" t="s">
        <v>1614</v>
      </c>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row>
    <row r="347" spans="1:47" x14ac:dyDescent="0.25">
      <c r="A347" s="20">
        <v>392</v>
      </c>
      <c r="B347" s="20" t="s">
        <v>1615</v>
      </c>
      <c r="C347" s="20" t="s">
        <v>1616</v>
      </c>
      <c r="D347" s="20" t="s">
        <v>1617</v>
      </c>
      <c r="E347" s="20"/>
      <c r="F347" s="20">
        <v>21</v>
      </c>
      <c r="G347" s="20" t="s">
        <v>112</v>
      </c>
      <c r="H347" s="20"/>
      <c r="I347" s="20" t="s">
        <v>1602</v>
      </c>
      <c r="J347" s="75" t="s">
        <v>444</v>
      </c>
      <c r="K347" s="75" t="s">
        <v>115</v>
      </c>
      <c r="L347" s="75" t="s">
        <v>127</v>
      </c>
      <c r="M347" s="20" t="s">
        <v>1618</v>
      </c>
      <c r="N347" s="20" t="s">
        <v>1619</v>
      </c>
      <c r="O347" s="20"/>
      <c r="P347" s="20"/>
      <c r="Q347" s="20">
        <v>1</v>
      </c>
      <c r="R347" s="20" t="s">
        <v>195</v>
      </c>
      <c r="S347" s="20" t="s">
        <v>139</v>
      </c>
      <c r="T347" s="20" t="s">
        <v>1620</v>
      </c>
      <c r="U347" s="66">
        <v>6382</v>
      </c>
      <c r="V347" s="20" t="s">
        <v>1621</v>
      </c>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row>
    <row r="348" spans="1:47" x14ac:dyDescent="0.25">
      <c r="A348" s="20">
        <v>393</v>
      </c>
      <c r="B348" s="20">
        <v>62730</v>
      </c>
      <c r="C348" s="20" t="s">
        <v>1622</v>
      </c>
      <c r="D348" s="20" t="s">
        <v>1623</v>
      </c>
      <c r="E348" s="20"/>
      <c r="F348" s="20">
        <v>19</v>
      </c>
      <c r="G348" s="20" t="s">
        <v>112</v>
      </c>
      <c r="H348" s="20"/>
      <c r="I348" s="20" t="s">
        <v>1602</v>
      </c>
      <c r="J348" s="75" t="s">
        <v>1624</v>
      </c>
      <c r="K348" s="75" t="s">
        <v>115</v>
      </c>
      <c r="L348" s="75" t="s">
        <v>127</v>
      </c>
      <c r="M348" s="20" t="s">
        <v>1625</v>
      </c>
      <c r="N348" s="20" t="s">
        <v>1626</v>
      </c>
      <c r="O348" s="20" t="s">
        <v>1627</v>
      </c>
      <c r="P348" s="20"/>
      <c r="Q348" s="20">
        <v>1</v>
      </c>
      <c r="R348" s="20" t="s">
        <v>195</v>
      </c>
      <c r="S348" s="20" t="s">
        <v>720</v>
      </c>
      <c r="T348" s="20" t="s">
        <v>1628</v>
      </c>
      <c r="U348" s="66">
        <v>7126</v>
      </c>
      <c r="V348" s="20" t="s">
        <v>1629</v>
      </c>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row>
    <row r="349" spans="1:47" x14ac:dyDescent="0.25">
      <c r="A349" s="20">
        <v>395</v>
      </c>
      <c r="B349" s="20">
        <v>266224</v>
      </c>
      <c r="C349" s="20" t="s">
        <v>1630</v>
      </c>
      <c r="D349" s="20" t="s">
        <v>636</v>
      </c>
      <c r="E349" s="20"/>
      <c r="F349" s="20">
        <v>21</v>
      </c>
      <c r="G349" s="20" t="s">
        <v>112</v>
      </c>
      <c r="H349" s="20"/>
      <c r="I349" s="20" t="s">
        <v>1602</v>
      </c>
      <c r="J349" s="75" t="s">
        <v>444</v>
      </c>
      <c r="K349" s="75" t="s">
        <v>115</v>
      </c>
      <c r="L349" s="75" t="s">
        <v>127</v>
      </c>
      <c r="M349" s="20" t="s">
        <v>1631</v>
      </c>
      <c r="N349" s="20" t="s">
        <v>1632</v>
      </c>
      <c r="O349" s="20"/>
      <c r="P349" s="20"/>
      <c r="Q349" s="20">
        <v>1</v>
      </c>
      <c r="R349" s="20" t="s">
        <v>121</v>
      </c>
      <c r="S349" s="20" t="s">
        <v>139</v>
      </c>
      <c r="T349" s="20" t="s">
        <v>1633</v>
      </c>
      <c r="U349" s="66">
        <v>6333</v>
      </c>
      <c r="V349" s="20" t="s">
        <v>1634</v>
      </c>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row>
    <row r="350" spans="1:47" x14ac:dyDescent="0.25">
      <c r="A350" s="20">
        <v>396</v>
      </c>
      <c r="B350" s="20">
        <v>268373</v>
      </c>
      <c r="C350" s="20" t="s">
        <v>901</v>
      </c>
      <c r="D350" s="20" t="s">
        <v>328</v>
      </c>
      <c r="E350" s="20"/>
      <c r="F350" s="20">
        <v>23</v>
      </c>
      <c r="G350" s="20" t="s">
        <v>112</v>
      </c>
      <c r="H350" s="20"/>
      <c r="I350" s="20" t="s">
        <v>1602</v>
      </c>
      <c r="J350" s="75" t="s">
        <v>1611</v>
      </c>
      <c r="K350" s="75"/>
      <c r="L350" s="75" t="s">
        <v>127</v>
      </c>
      <c r="M350" s="20" t="s">
        <v>1635</v>
      </c>
      <c r="N350" s="20"/>
      <c r="O350" s="20"/>
      <c r="P350" s="20"/>
      <c r="Q350" s="20">
        <v>1</v>
      </c>
      <c r="R350" s="20" t="s">
        <v>121</v>
      </c>
      <c r="S350" s="20" t="s">
        <v>252</v>
      </c>
      <c r="T350" s="20" t="s">
        <v>1636</v>
      </c>
      <c r="U350" s="66">
        <v>6326</v>
      </c>
      <c r="V350" s="20" t="s">
        <v>1637</v>
      </c>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row>
    <row r="351" spans="1:47" x14ac:dyDescent="0.25">
      <c r="A351" s="20">
        <v>397</v>
      </c>
      <c r="B351" s="20">
        <v>3000</v>
      </c>
      <c r="C351" s="20" t="s">
        <v>901</v>
      </c>
      <c r="D351" s="20" t="s">
        <v>1638</v>
      </c>
      <c r="E351" s="20" t="s">
        <v>150</v>
      </c>
      <c r="F351" s="20">
        <v>31</v>
      </c>
      <c r="G351" s="20" t="s">
        <v>289</v>
      </c>
      <c r="H351" s="20"/>
      <c r="I351" s="20" t="s">
        <v>1602</v>
      </c>
      <c r="J351" s="75" t="s">
        <v>1611</v>
      </c>
      <c r="K351" s="75"/>
      <c r="L351" s="75" t="s">
        <v>127</v>
      </c>
      <c r="M351" s="20" t="s">
        <v>1639</v>
      </c>
      <c r="N351" s="20" t="s">
        <v>1640</v>
      </c>
      <c r="O351" s="20"/>
      <c r="P351" s="20"/>
      <c r="Q351" s="20">
        <v>1</v>
      </c>
      <c r="R351" s="20" t="s">
        <v>121</v>
      </c>
      <c r="S351" s="20" t="s">
        <v>131</v>
      </c>
      <c r="T351" s="20" t="s">
        <v>1641</v>
      </c>
      <c r="U351" s="66">
        <v>6047</v>
      </c>
      <c r="V351" s="20" t="s">
        <v>1642</v>
      </c>
      <c r="W351" s="20"/>
      <c r="X351" s="20"/>
      <c r="Y351" s="20"/>
      <c r="Z351" s="20"/>
      <c r="AA351" s="20"/>
      <c r="AB351" s="20"/>
      <c r="AC351" s="20"/>
      <c r="AD351" s="20"/>
      <c r="AE351" s="20"/>
      <c r="AF351" s="20"/>
      <c r="AG351" s="20"/>
      <c r="AH351" s="19"/>
      <c r="AI351" s="19"/>
      <c r="AJ351" s="19"/>
      <c r="AK351" s="19"/>
      <c r="AL351" s="19"/>
      <c r="AM351" s="19"/>
      <c r="AN351" s="19"/>
      <c r="AO351" s="19"/>
      <c r="AP351" s="19"/>
      <c r="AQ351" s="19"/>
      <c r="AR351" s="19"/>
      <c r="AS351" s="19"/>
      <c r="AT351" s="19"/>
      <c r="AU351" s="19"/>
    </row>
    <row r="352" spans="1:47" x14ac:dyDescent="0.25">
      <c r="A352" s="20">
        <v>398</v>
      </c>
      <c r="B352" s="20" t="s">
        <v>1643</v>
      </c>
      <c r="C352" s="20" t="s">
        <v>928</v>
      </c>
      <c r="D352" s="20" t="s">
        <v>164</v>
      </c>
      <c r="E352" s="20"/>
      <c r="F352" s="20">
        <v>23</v>
      </c>
      <c r="G352" s="20" t="s">
        <v>112</v>
      </c>
      <c r="H352" s="20"/>
      <c r="I352" s="20" t="s">
        <v>1602</v>
      </c>
      <c r="J352" s="75" t="s">
        <v>444</v>
      </c>
      <c r="K352" s="75" t="s">
        <v>115</v>
      </c>
      <c r="L352" s="75" t="s">
        <v>127</v>
      </c>
      <c r="M352" s="20" t="s">
        <v>539</v>
      </c>
      <c r="N352" s="20" t="s">
        <v>931</v>
      </c>
      <c r="O352" s="20"/>
      <c r="P352" s="20"/>
      <c r="Q352" s="20">
        <v>1</v>
      </c>
      <c r="R352" s="20" t="s">
        <v>195</v>
      </c>
      <c r="S352" s="20" t="s">
        <v>225</v>
      </c>
      <c r="T352" s="20" t="s">
        <v>1644</v>
      </c>
      <c r="U352" s="66">
        <v>6308</v>
      </c>
      <c r="V352" s="20" t="s">
        <v>1645</v>
      </c>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row>
    <row r="353" spans="1:47" x14ac:dyDescent="0.25">
      <c r="A353" s="20">
        <v>399</v>
      </c>
      <c r="B353" s="20">
        <v>786049</v>
      </c>
      <c r="C353" s="20" t="s">
        <v>934</v>
      </c>
      <c r="D353" s="20" t="s">
        <v>164</v>
      </c>
      <c r="E353" s="20" t="s">
        <v>150</v>
      </c>
      <c r="F353" s="20">
        <v>24</v>
      </c>
      <c r="G353" s="20" t="s">
        <v>1591</v>
      </c>
      <c r="H353" s="20"/>
      <c r="I353" s="20" t="s">
        <v>1602</v>
      </c>
      <c r="J353" s="75" t="s">
        <v>935</v>
      </c>
      <c r="K353" s="75"/>
      <c r="L353" s="75" t="s">
        <v>116</v>
      </c>
      <c r="M353" s="20" t="s">
        <v>332</v>
      </c>
      <c r="N353" s="20" t="s">
        <v>166</v>
      </c>
      <c r="O353" s="20" t="s">
        <v>1646</v>
      </c>
      <c r="P353" s="20" t="s">
        <v>937</v>
      </c>
      <c r="Q353" s="20">
        <v>1</v>
      </c>
      <c r="R353" s="20" t="s">
        <v>130</v>
      </c>
      <c r="S353" s="20" t="s">
        <v>122</v>
      </c>
      <c r="T353" s="20" t="s">
        <v>1647</v>
      </c>
      <c r="U353" s="66">
        <v>6409</v>
      </c>
      <c r="V353" s="20" t="s">
        <v>1648</v>
      </c>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row>
    <row r="354" spans="1:47" x14ac:dyDescent="0.25">
      <c r="A354" s="20">
        <v>400</v>
      </c>
      <c r="B354" s="20" t="s">
        <v>1649</v>
      </c>
      <c r="C354" s="20" t="s">
        <v>1650</v>
      </c>
      <c r="D354" s="20" t="s">
        <v>1651</v>
      </c>
      <c r="E354" s="20"/>
      <c r="F354" s="20">
        <v>20</v>
      </c>
      <c r="G354" s="20" t="s">
        <v>1652</v>
      </c>
      <c r="H354" s="20"/>
      <c r="I354" s="20" t="s">
        <v>1602</v>
      </c>
      <c r="J354" s="75" t="s">
        <v>1653</v>
      </c>
      <c r="K354" s="75"/>
      <c r="L354" s="75" t="s">
        <v>127</v>
      </c>
      <c r="M354" s="20" t="s">
        <v>1654</v>
      </c>
      <c r="N354" s="20" t="s">
        <v>1655</v>
      </c>
      <c r="O354" s="20"/>
      <c r="P354" s="20"/>
      <c r="Q354" s="20">
        <v>1</v>
      </c>
      <c r="R354" s="20" t="s">
        <v>195</v>
      </c>
      <c r="S354" s="20" t="s">
        <v>225</v>
      </c>
      <c r="T354" s="20" t="s">
        <v>1656</v>
      </c>
      <c r="U354" s="66">
        <v>6259</v>
      </c>
      <c r="V354" s="20" t="s">
        <v>1657</v>
      </c>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row>
    <row r="355" spans="1:47" x14ac:dyDescent="0.25">
      <c r="A355" s="20">
        <v>401</v>
      </c>
      <c r="B355" s="20">
        <v>8678</v>
      </c>
      <c r="C355" s="20" t="s">
        <v>1658</v>
      </c>
      <c r="D355" s="20" t="s">
        <v>1659</v>
      </c>
      <c r="E355" s="20"/>
      <c r="F355" s="20">
        <v>26</v>
      </c>
      <c r="G355" s="20" t="s">
        <v>112</v>
      </c>
      <c r="H355" s="20"/>
      <c r="I355" s="20" t="s">
        <v>1602</v>
      </c>
      <c r="J355" s="75" t="s">
        <v>1660</v>
      </c>
      <c r="K355" s="75" t="s">
        <v>115</v>
      </c>
      <c r="L355" s="75" t="s">
        <v>127</v>
      </c>
      <c r="M355" s="20" t="s">
        <v>505</v>
      </c>
      <c r="N355" s="20" t="s">
        <v>1661</v>
      </c>
      <c r="O355" s="20" t="s">
        <v>1662</v>
      </c>
      <c r="P355" s="20"/>
      <c r="Q355" s="20">
        <v>1</v>
      </c>
      <c r="R355" s="20" t="s">
        <v>195</v>
      </c>
      <c r="S355" s="20" t="s">
        <v>139</v>
      </c>
      <c r="T355" s="20" t="s">
        <v>1663</v>
      </c>
      <c r="U355" s="66">
        <v>6006</v>
      </c>
      <c r="V355" s="20" t="s">
        <v>1664</v>
      </c>
      <c r="W355" s="20"/>
      <c r="X355" s="20"/>
      <c r="Y355" s="20"/>
      <c r="Z355" s="20"/>
      <c r="AA355" s="20"/>
      <c r="AB355" s="20"/>
      <c r="AC355" s="20"/>
      <c r="AD355" s="20"/>
      <c r="AE355" s="20"/>
      <c r="AF355" s="20"/>
      <c r="AG355" s="20"/>
      <c r="AH355" s="19"/>
      <c r="AI355" s="19"/>
      <c r="AJ355" s="19"/>
      <c r="AK355" s="19"/>
      <c r="AL355" s="19"/>
      <c r="AM355" s="19"/>
      <c r="AN355" s="19"/>
      <c r="AO355" s="19"/>
      <c r="AP355" s="19"/>
      <c r="AQ355" s="19"/>
      <c r="AR355" s="19"/>
      <c r="AS355" s="19"/>
      <c r="AT355" s="19"/>
      <c r="AU355" s="19"/>
    </row>
    <row r="356" spans="1:47" x14ac:dyDescent="0.25">
      <c r="A356" s="20">
        <v>403</v>
      </c>
      <c r="B356" s="20">
        <v>23977</v>
      </c>
      <c r="C356" s="20" t="s">
        <v>1665</v>
      </c>
      <c r="D356" s="20" t="s">
        <v>234</v>
      </c>
      <c r="E356" s="20"/>
      <c r="F356" s="20">
        <v>21</v>
      </c>
      <c r="G356" s="20" t="s">
        <v>112</v>
      </c>
      <c r="H356" s="20"/>
      <c r="I356" s="20" t="s">
        <v>1602</v>
      </c>
      <c r="J356" s="75" t="s">
        <v>444</v>
      </c>
      <c r="K356" s="75" t="s">
        <v>115</v>
      </c>
      <c r="L356" s="75" t="s">
        <v>127</v>
      </c>
      <c r="M356" s="20" t="s">
        <v>1625</v>
      </c>
      <c r="N356" s="20" t="s">
        <v>1666</v>
      </c>
      <c r="O356" s="20" t="s">
        <v>1667</v>
      </c>
      <c r="P356" s="20"/>
      <c r="Q356" s="20">
        <v>1</v>
      </c>
      <c r="R356" s="20" t="s">
        <v>195</v>
      </c>
      <c r="S356" s="20" t="s">
        <v>139</v>
      </c>
      <c r="T356" s="20" t="s">
        <v>1668</v>
      </c>
      <c r="U356" s="66">
        <v>6027</v>
      </c>
      <c r="V356" s="20" t="s">
        <v>1669</v>
      </c>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row>
    <row r="357" spans="1:47" x14ac:dyDescent="0.25">
      <c r="A357" s="20">
        <v>404</v>
      </c>
      <c r="B357" s="20">
        <v>42815</v>
      </c>
      <c r="C357" s="20" t="s">
        <v>1670</v>
      </c>
      <c r="D357" s="20" t="s">
        <v>277</v>
      </c>
      <c r="E357" s="20"/>
      <c r="F357" s="20">
        <v>38</v>
      </c>
      <c r="G357" s="20" t="s">
        <v>112</v>
      </c>
      <c r="H357" s="20"/>
      <c r="I357" s="20" t="s">
        <v>1602</v>
      </c>
      <c r="J357" s="75" t="s">
        <v>444</v>
      </c>
      <c r="K357" s="75" t="s">
        <v>115</v>
      </c>
      <c r="L357" s="75" t="s">
        <v>127</v>
      </c>
      <c r="M357" s="20" t="s">
        <v>1671</v>
      </c>
      <c r="N357" s="20" t="s">
        <v>1672</v>
      </c>
      <c r="O357" s="20"/>
      <c r="P357" s="20"/>
      <c r="Q357" s="20">
        <v>1</v>
      </c>
      <c r="R357" s="20" t="s">
        <v>195</v>
      </c>
      <c r="S357" s="20" t="s">
        <v>139</v>
      </c>
      <c r="T357" s="20" t="s">
        <v>1673</v>
      </c>
      <c r="U357" s="66">
        <v>6655</v>
      </c>
      <c r="V357" s="20" t="s">
        <v>1674</v>
      </c>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row>
    <row r="358" spans="1:47" x14ac:dyDescent="0.25">
      <c r="A358" s="20">
        <v>405</v>
      </c>
      <c r="B358" s="20">
        <v>44134</v>
      </c>
      <c r="C358" s="20" t="s">
        <v>1675</v>
      </c>
      <c r="D358" s="20" t="s">
        <v>1294</v>
      </c>
      <c r="E358" s="20"/>
      <c r="F358" s="20">
        <v>32</v>
      </c>
      <c r="G358" s="20" t="s">
        <v>112</v>
      </c>
      <c r="H358" s="20"/>
      <c r="I358" s="20" t="s">
        <v>1602</v>
      </c>
      <c r="J358" s="75" t="s">
        <v>444</v>
      </c>
      <c r="K358" s="75" t="s">
        <v>115</v>
      </c>
      <c r="L358" s="75" t="s">
        <v>127</v>
      </c>
      <c r="M358" s="20" t="s">
        <v>1625</v>
      </c>
      <c r="N358" s="20" t="s">
        <v>1676</v>
      </c>
      <c r="O358" s="20"/>
      <c r="P358" s="20"/>
      <c r="Q358" s="20">
        <v>1</v>
      </c>
      <c r="R358" s="20" t="s">
        <v>121</v>
      </c>
      <c r="S358" s="20" t="s">
        <v>139</v>
      </c>
      <c r="T358" s="20" t="s">
        <v>1677</v>
      </c>
      <c r="U358" s="66">
        <v>6853</v>
      </c>
      <c r="V358" s="20" t="s">
        <v>1678</v>
      </c>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row>
    <row r="359" spans="1:47" x14ac:dyDescent="0.25">
      <c r="A359" s="20">
        <v>406</v>
      </c>
      <c r="B359" s="20">
        <v>131082</v>
      </c>
      <c r="C359" s="20" t="s">
        <v>1343</v>
      </c>
      <c r="D359" s="20" t="s">
        <v>1679</v>
      </c>
      <c r="E359" s="20"/>
      <c r="F359" s="20">
        <v>20</v>
      </c>
      <c r="G359" s="20" t="s">
        <v>112</v>
      </c>
      <c r="H359" s="20"/>
      <c r="I359" s="20" t="s">
        <v>1602</v>
      </c>
      <c r="J359" s="75" t="s">
        <v>444</v>
      </c>
      <c r="K359" s="75"/>
      <c r="L359" s="75" t="s">
        <v>127</v>
      </c>
      <c r="M359" s="20" t="s">
        <v>1625</v>
      </c>
      <c r="N359" s="20" t="s">
        <v>1680</v>
      </c>
      <c r="O359" s="20"/>
      <c r="P359" s="20"/>
      <c r="Q359" s="20">
        <v>1</v>
      </c>
      <c r="R359" s="20" t="s">
        <v>195</v>
      </c>
      <c r="S359" s="20" t="s">
        <v>139</v>
      </c>
      <c r="T359" s="20" t="s">
        <v>1681</v>
      </c>
      <c r="U359" s="66">
        <v>6868</v>
      </c>
      <c r="V359" s="20" t="s">
        <v>1682</v>
      </c>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row>
    <row r="360" spans="1:47" x14ac:dyDescent="0.25">
      <c r="A360" s="20">
        <v>407</v>
      </c>
      <c r="B360" s="20">
        <v>13152</v>
      </c>
      <c r="C360" s="20" t="s">
        <v>1683</v>
      </c>
      <c r="D360" s="20" t="s">
        <v>133</v>
      </c>
      <c r="E360" s="20"/>
      <c r="F360" s="20">
        <v>35</v>
      </c>
      <c r="G360" s="20" t="s">
        <v>112</v>
      </c>
      <c r="H360" s="20"/>
      <c r="I360" s="20" t="s">
        <v>1602</v>
      </c>
      <c r="J360" s="75" t="s">
        <v>444</v>
      </c>
      <c r="K360" s="75" t="s">
        <v>115</v>
      </c>
      <c r="L360" s="75" t="s">
        <v>127</v>
      </c>
      <c r="M360" s="20" t="s">
        <v>1625</v>
      </c>
      <c r="N360" s="20" t="s">
        <v>1684</v>
      </c>
      <c r="O360" s="20" t="s">
        <v>1685</v>
      </c>
      <c r="P360" s="20"/>
      <c r="Q360" s="20">
        <v>1</v>
      </c>
      <c r="R360" s="20" t="s">
        <v>121</v>
      </c>
      <c r="S360" s="20" t="s">
        <v>139</v>
      </c>
      <c r="T360" s="20" t="s">
        <v>1686</v>
      </c>
      <c r="U360" s="66">
        <v>6027</v>
      </c>
      <c r="V360" s="76" t="s">
        <v>1687</v>
      </c>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row>
    <row r="361" spans="1:47" x14ac:dyDescent="0.25">
      <c r="A361" s="20">
        <v>408</v>
      </c>
      <c r="B361" s="20">
        <v>19306</v>
      </c>
      <c r="C361" s="20" t="s">
        <v>1454</v>
      </c>
      <c r="D361" s="20" t="s">
        <v>192</v>
      </c>
      <c r="E361" s="20"/>
      <c r="F361" s="20">
        <v>21</v>
      </c>
      <c r="G361" s="20" t="s">
        <v>112</v>
      </c>
      <c r="H361" s="20" t="s">
        <v>81</v>
      </c>
      <c r="I361" s="20" t="s">
        <v>1602</v>
      </c>
      <c r="J361" s="75" t="s">
        <v>1688</v>
      </c>
      <c r="K361" s="75"/>
      <c r="L361" s="75" t="s">
        <v>127</v>
      </c>
      <c r="M361" s="20" t="s">
        <v>505</v>
      </c>
      <c r="N361" s="20" t="s">
        <v>1689</v>
      </c>
      <c r="O361" s="20"/>
      <c r="P361" s="20"/>
      <c r="Q361" s="20">
        <v>1</v>
      </c>
      <c r="R361" s="20" t="s">
        <v>195</v>
      </c>
      <c r="S361" s="20" t="s">
        <v>139</v>
      </c>
      <c r="T361" s="20" t="s">
        <v>1690</v>
      </c>
      <c r="U361" s="66">
        <v>6814</v>
      </c>
      <c r="V361" s="20" t="s">
        <v>1691</v>
      </c>
      <c r="W361" s="20"/>
      <c r="X361" s="20"/>
      <c r="Y361" s="20"/>
      <c r="Z361" s="20"/>
      <c r="AA361" s="20"/>
      <c r="AB361" s="20"/>
      <c r="AC361" s="20"/>
      <c r="AD361" s="20"/>
      <c r="AE361" s="20"/>
      <c r="AF361" s="20"/>
      <c r="AG361" s="20"/>
      <c r="AH361" s="19"/>
      <c r="AI361" s="19"/>
      <c r="AJ361" s="19"/>
      <c r="AK361" s="19"/>
      <c r="AL361" s="19"/>
      <c r="AM361" s="19"/>
      <c r="AN361" s="19"/>
      <c r="AO361" s="19"/>
      <c r="AP361" s="19"/>
      <c r="AQ361" s="19"/>
      <c r="AR361" s="19"/>
      <c r="AS361" s="19"/>
      <c r="AT361" s="19"/>
      <c r="AU361" s="19"/>
    </row>
    <row r="362" spans="1:47" x14ac:dyDescent="0.25">
      <c r="A362" s="20"/>
      <c r="B362" s="20"/>
      <c r="C362" s="20"/>
      <c r="D362" s="20"/>
      <c r="E362" s="20"/>
      <c r="F362" s="20"/>
      <c r="G362" s="20"/>
      <c r="H362" s="20"/>
      <c r="I362" s="20"/>
      <c r="J362" s="75"/>
      <c r="K362" s="75"/>
      <c r="L362" s="75"/>
      <c r="M362" s="20"/>
      <c r="N362" s="20"/>
      <c r="O362" s="20"/>
      <c r="P362" s="20"/>
      <c r="Q362" s="20"/>
      <c r="R362" s="20"/>
      <c r="S362" s="20"/>
      <c r="T362" s="20"/>
      <c r="U362" s="66"/>
      <c r="V362" s="20"/>
      <c r="W362" s="20"/>
      <c r="X362" s="20"/>
      <c r="Y362" s="20"/>
      <c r="Z362" s="20"/>
      <c r="AA362" s="20"/>
      <c r="AB362" s="20"/>
      <c r="AC362" s="20"/>
      <c r="AD362" s="20"/>
      <c r="AE362" s="20"/>
      <c r="AF362" s="20"/>
      <c r="AG362" s="20"/>
      <c r="AH362" s="19"/>
      <c r="AI362" s="19"/>
      <c r="AJ362" s="19"/>
      <c r="AK362" s="19"/>
      <c r="AL362" s="19"/>
      <c r="AM362" s="19"/>
      <c r="AN362" s="19"/>
      <c r="AO362" s="19"/>
      <c r="AP362" s="19"/>
      <c r="AQ362" s="19"/>
      <c r="AR362" s="19"/>
      <c r="AS362" s="19"/>
      <c r="AT362" s="19"/>
      <c r="AU362" s="19"/>
    </row>
    <row r="363" spans="1:47" ht="30" x14ac:dyDescent="0.25">
      <c r="A363" s="20">
        <v>410</v>
      </c>
      <c r="B363" s="20">
        <v>18617</v>
      </c>
      <c r="C363" s="20" t="s">
        <v>1692</v>
      </c>
      <c r="D363" s="20" t="s">
        <v>507</v>
      </c>
      <c r="E363" s="20"/>
      <c r="F363" s="20">
        <v>31</v>
      </c>
      <c r="G363" s="20" t="s">
        <v>112</v>
      </c>
      <c r="H363" s="20" t="s">
        <v>515</v>
      </c>
      <c r="I363" s="20" t="s">
        <v>1693</v>
      </c>
      <c r="J363" s="75" t="s">
        <v>1694</v>
      </c>
      <c r="K363" s="75"/>
      <c r="L363" s="75" t="s">
        <v>127</v>
      </c>
      <c r="M363" s="20" t="s">
        <v>1695</v>
      </c>
      <c r="N363" s="20"/>
      <c r="O363" s="20"/>
      <c r="P363" s="20"/>
      <c r="Q363" s="20">
        <v>1</v>
      </c>
      <c r="R363" s="20" t="s">
        <v>195</v>
      </c>
      <c r="S363" s="20" t="s">
        <v>618</v>
      </c>
      <c r="T363" s="20" t="s">
        <v>1696</v>
      </c>
      <c r="U363" s="66">
        <v>5634</v>
      </c>
      <c r="V363" s="76" t="s">
        <v>1697</v>
      </c>
      <c r="W363" s="20"/>
      <c r="X363" s="20"/>
      <c r="Y363" s="20"/>
      <c r="Z363" s="20"/>
      <c r="AA363" s="20"/>
      <c r="AB363" s="20"/>
      <c r="AC363" s="20"/>
      <c r="AD363" s="20"/>
      <c r="AE363" s="20"/>
      <c r="AF363" s="20"/>
      <c r="AG363" s="20"/>
      <c r="AH363" s="19"/>
      <c r="AI363" s="19"/>
      <c r="AJ363" s="19"/>
      <c r="AK363" s="19"/>
      <c r="AL363" s="19"/>
      <c r="AM363" s="19"/>
      <c r="AN363" s="19"/>
      <c r="AO363" s="19"/>
      <c r="AP363" s="19"/>
      <c r="AQ363" s="19"/>
      <c r="AR363" s="19"/>
      <c r="AS363" s="19"/>
      <c r="AT363" s="19"/>
      <c r="AU363" s="19"/>
    </row>
    <row r="364" spans="1:47" x14ac:dyDescent="0.25">
      <c r="A364" s="20">
        <v>411</v>
      </c>
      <c r="B364" s="20">
        <v>241800</v>
      </c>
      <c r="C364" s="20" t="s">
        <v>1698</v>
      </c>
      <c r="D364" s="20" t="s">
        <v>1699</v>
      </c>
      <c r="E364" s="20"/>
      <c r="F364" s="20">
        <v>21</v>
      </c>
      <c r="G364" s="20" t="s">
        <v>112</v>
      </c>
      <c r="H364" s="20"/>
      <c r="I364" s="20" t="s">
        <v>1693</v>
      </c>
      <c r="J364" s="75" t="s">
        <v>1694</v>
      </c>
      <c r="K364" s="75"/>
      <c r="L364" s="75" t="s">
        <v>127</v>
      </c>
      <c r="M364" s="20" t="s">
        <v>1700</v>
      </c>
      <c r="N364" s="20"/>
      <c r="O364" s="20"/>
      <c r="P364" s="20"/>
      <c r="Q364" s="20">
        <v>1</v>
      </c>
      <c r="R364" s="20" t="s">
        <v>195</v>
      </c>
      <c r="S364" s="20" t="s">
        <v>139</v>
      </c>
      <c r="T364" s="20" t="s">
        <v>1701</v>
      </c>
      <c r="U364" s="66" t="s">
        <v>1702</v>
      </c>
      <c r="V364" s="20" t="s">
        <v>1703</v>
      </c>
      <c r="W364" s="20"/>
      <c r="X364" s="20"/>
      <c r="Y364" s="20"/>
      <c r="Z364" s="20"/>
      <c r="AA364" s="20"/>
      <c r="AB364" s="20"/>
      <c r="AC364" s="20"/>
      <c r="AD364" s="20"/>
      <c r="AE364" s="20"/>
      <c r="AF364" s="20"/>
      <c r="AG364" s="20"/>
      <c r="AH364" s="19"/>
      <c r="AI364" s="19"/>
      <c r="AJ364" s="19"/>
      <c r="AK364" s="19"/>
      <c r="AL364" s="19"/>
      <c r="AM364" s="19"/>
      <c r="AN364" s="19"/>
      <c r="AO364" s="19"/>
      <c r="AP364" s="19"/>
      <c r="AQ364" s="19"/>
      <c r="AR364" s="19"/>
      <c r="AS364" s="19"/>
      <c r="AT364" s="19"/>
      <c r="AU364" s="19"/>
    </row>
    <row r="365" spans="1:47" x14ac:dyDescent="0.25">
      <c r="A365" s="20">
        <v>412</v>
      </c>
      <c r="B365" s="20">
        <v>10120</v>
      </c>
      <c r="C365" s="20" t="s">
        <v>1704</v>
      </c>
      <c r="D365" s="20" t="s">
        <v>1705</v>
      </c>
      <c r="E365" s="20"/>
      <c r="F365" s="20">
        <v>19</v>
      </c>
      <c r="G365" s="20" t="s">
        <v>112</v>
      </c>
      <c r="H365" s="20"/>
      <c r="I365" s="20" t="s">
        <v>1693</v>
      </c>
      <c r="J365" s="75" t="s">
        <v>1694</v>
      </c>
      <c r="K365" s="75"/>
      <c r="L365" s="75" t="s">
        <v>116</v>
      </c>
      <c r="M365" s="20" t="s">
        <v>1706</v>
      </c>
      <c r="N365" s="20"/>
      <c r="O365" s="20"/>
      <c r="P365" s="20"/>
      <c r="Q365" s="20">
        <v>1</v>
      </c>
      <c r="R365" s="20" t="s">
        <v>195</v>
      </c>
      <c r="S365" s="20" t="s">
        <v>139</v>
      </c>
      <c r="T365" s="20" t="s">
        <v>1707</v>
      </c>
      <c r="U365" s="66">
        <v>5412</v>
      </c>
      <c r="V365" s="20" t="s">
        <v>1708</v>
      </c>
      <c r="W365" s="20"/>
      <c r="X365" s="20"/>
      <c r="Y365" s="20"/>
      <c r="Z365" s="20"/>
      <c r="AA365" s="20"/>
      <c r="AB365" s="20"/>
      <c r="AC365" s="20"/>
      <c r="AD365" s="20"/>
      <c r="AE365" s="20"/>
      <c r="AF365" s="20"/>
      <c r="AG365" s="20"/>
      <c r="AH365" s="19"/>
      <c r="AI365" s="19"/>
      <c r="AJ365" s="19"/>
      <c r="AK365" s="19"/>
      <c r="AL365" s="19"/>
      <c r="AM365" s="19"/>
      <c r="AN365" s="19"/>
      <c r="AO365" s="19"/>
      <c r="AP365" s="19"/>
      <c r="AQ365" s="19"/>
      <c r="AR365" s="19"/>
      <c r="AS365" s="19"/>
      <c r="AT365" s="19"/>
      <c r="AU365" s="19"/>
    </row>
    <row r="366" spans="1:47" x14ac:dyDescent="0.25">
      <c r="A366" s="20">
        <v>413</v>
      </c>
      <c r="B366" s="20">
        <v>201431</v>
      </c>
      <c r="C366" s="20" t="s">
        <v>1709</v>
      </c>
      <c r="D366" s="20" t="s">
        <v>1710</v>
      </c>
      <c r="E366" s="20" t="s">
        <v>150</v>
      </c>
      <c r="F366" s="20">
        <v>19</v>
      </c>
      <c r="G366" s="20" t="s">
        <v>112</v>
      </c>
      <c r="H366" s="20"/>
      <c r="I366" s="20" t="s">
        <v>1693</v>
      </c>
      <c r="J366" s="75" t="s">
        <v>1694</v>
      </c>
      <c r="K366" s="75"/>
      <c r="L366" s="75" t="s">
        <v>127</v>
      </c>
      <c r="M366" s="20" t="s">
        <v>1711</v>
      </c>
      <c r="N366" s="20"/>
      <c r="O366" s="20"/>
      <c r="P366" s="20"/>
      <c r="Q366" s="20">
        <v>1</v>
      </c>
      <c r="R366" s="20" t="s">
        <v>195</v>
      </c>
      <c r="S366" s="20" t="s">
        <v>252</v>
      </c>
      <c r="T366" s="20" t="s">
        <v>1712</v>
      </c>
      <c r="U366" s="66">
        <v>6874</v>
      </c>
      <c r="V366" s="20" t="s">
        <v>1713</v>
      </c>
      <c r="W366" s="20"/>
      <c r="X366" s="20"/>
      <c r="Y366" s="20"/>
      <c r="Z366" s="20"/>
      <c r="AA366" s="20"/>
      <c r="AB366" s="20"/>
      <c r="AC366" s="20"/>
      <c r="AD366" s="20"/>
      <c r="AE366" s="20"/>
      <c r="AF366" s="20"/>
      <c r="AG366" s="20"/>
      <c r="AH366" s="19"/>
      <c r="AI366" s="19"/>
      <c r="AJ366" s="19"/>
      <c r="AK366" s="19"/>
      <c r="AL366" s="19"/>
      <c r="AM366" s="19"/>
      <c r="AN366" s="19"/>
      <c r="AO366" s="19"/>
      <c r="AP366" s="19"/>
      <c r="AQ366" s="19"/>
      <c r="AR366" s="19"/>
      <c r="AS366" s="19"/>
      <c r="AT366" s="19"/>
      <c r="AU366" s="19"/>
    </row>
    <row r="367" spans="1:47" ht="15.75" x14ac:dyDescent="0.25">
      <c r="A367" s="20">
        <v>414</v>
      </c>
      <c r="B367" s="20" t="s">
        <v>1714</v>
      </c>
      <c r="C367" s="20" t="s">
        <v>381</v>
      </c>
      <c r="D367" s="20" t="s">
        <v>1715</v>
      </c>
      <c r="E367" s="20"/>
      <c r="F367" s="20">
        <v>23</v>
      </c>
      <c r="G367" s="20" t="s">
        <v>112</v>
      </c>
      <c r="H367" s="20"/>
      <c r="I367" s="20" t="s">
        <v>1693</v>
      </c>
      <c r="J367" s="75" t="s">
        <v>1694</v>
      </c>
      <c r="K367" s="75"/>
      <c r="L367" s="75" t="s">
        <v>127</v>
      </c>
      <c r="M367" s="20" t="s">
        <v>1716</v>
      </c>
      <c r="N367" s="20"/>
      <c r="O367" s="20"/>
      <c r="P367" s="20"/>
      <c r="Q367" s="20">
        <v>1</v>
      </c>
      <c r="R367" s="20" t="s">
        <v>195</v>
      </c>
      <c r="S367" s="20" t="s">
        <v>131</v>
      </c>
      <c r="T367" s="20" t="s">
        <v>1717</v>
      </c>
      <c r="U367" s="66">
        <v>6395</v>
      </c>
      <c r="V367" s="93" t="s">
        <v>1718</v>
      </c>
      <c r="W367" s="20"/>
      <c r="X367" s="20"/>
      <c r="Y367" s="20"/>
      <c r="Z367" s="20"/>
      <c r="AA367" s="20"/>
      <c r="AB367" s="20"/>
      <c r="AC367" s="20"/>
      <c r="AD367" s="20"/>
      <c r="AE367" s="20"/>
      <c r="AF367" s="20"/>
      <c r="AG367" s="20"/>
      <c r="AH367" s="19"/>
      <c r="AI367" s="19"/>
      <c r="AJ367" s="19"/>
      <c r="AK367" s="19"/>
      <c r="AL367" s="19"/>
      <c r="AM367" s="19"/>
      <c r="AN367" s="19"/>
      <c r="AO367" s="19"/>
      <c r="AP367" s="19"/>
      <c r="AQ367" s="19"/>
      <c r="AR367" s="19"/>
      <c r="AS367" s="19"/>
      <c r="AT367" s="19"/>
      <c r="AU367" s="19"/>
    </row>
    <row r="368" spans="1:47" ht="30" x14ac:dyDescent="0.25">
      <c r="A368" s="20">
        <v>415</v>
      </c>
      <c r="B368" s="20">
        <v>28259</v>
      </c>
      <c r="C368" s="20" t="s">
        <v>1719</v>
      </c>
      <c r="D368" s="20" t="s">
        <v>1720</v>
      </c>
      <c r="E368" s="20"/>
      <c r="F368" s="20">
        <v>19</v>
      </c>
      <c r="G368" s="20" t="s">
        <v>112</v>
      </c>
      <c r="H368" s="20"/>
      <c r="I368" s="20" t="s">
        <v>1693</v>
      </c>
      <c r="J368" s="75" t="s">
        <v>1694</v>
      </c>
      <c r="K368" s="75"/>
      <c r="L368" s="75" t="s">
        <v>127</v>
      </c>
      <c r="M368" s="20" t="s">
        <v>1721</v>
      </c>
      <c r="N368" s="20"/>
      <c r="O368" s="20"/>
      <c r="P368" s="20"/>
      <c r="Q368" s="20">
        <v>1</v>
      </c>
      <c r="R368" s="20" t="s">
        <v>195</v>
      </c>
      <c r="S368" s="20" t="s">
        <v>139</v>
      </c>
      <c r="T368" s="20" t="s">
        <v>1722</v>
      </c>
      <c r="U368" s="66">
        <v>6485</v>
      </c>
      <c r="V368" s="76" t="s">
        <v>1723</v>
      </c>
      <c r="W368" s="20"/>
      <c r="X368" s="20"/>
      <c r="Y368" s="20"/>
      <c r="Z368" s="20"/>
      <c r="AA368" s="20"/>
      <c r="AB368" s="20"/>
      <c r="AC368" s="20"/>
      <c r="AD368" s="20"/>
      <c r="AE368" s="20"/>
      <c r="AF368" s="20"/>
      <c r="AG368" s="20"/>
      <c r="AH368" s="19"/>
      <c r="AI368" s="19"/>
      <c r="AJ368" s="19"/>
      <c r="AK368" s="19"/>
      <c r="AL368" s="19"/>
      <c r="AM368" s="19"/>
      <c r="AN368" s="19"/>
      <c r="AO368" s="19"/>
      <c r="AP368" s="19"/>
      <c r="AQ368" s="19"/>
      <c r="AR368" s="19"/>
      <c r="AS368" s="19"/>
      <c r="AT368" s="19"/>
      <c r="AU368" s="19"/>
    </row>
    <row r="369" spans="1:47" ht="30" x14ac:dyDescent="0.25">
      <c r="A369" s="20">
        <v>416</v>
      </c>
      <c r="B369" s="20">
        <v>1713</v>
      </c>
      <c r="C369" s="20" t="s">
        <v>434</v>
      </c>
      <c r="D369" s="20" t="s">
        <v>1348</v>
      </c>
      <c r="E369" s="20"/>
      <c r="F369" s="20">
        <v>26</v>
      </c>
      <c r="G369" s="20" t="s">
        <v>112</v>
      </c>
      <c r="H369" s="20"/>
      <c r="I369" s="20" t="s">
        <v>1693</v>
      </c>
      <c r="J369" s="75" t="s">
        <v>1694</v>
      </c>
      <c r="K369" s="75"/>
      <c r="L369" s="75" t="s">
        <v>127</v>
      </c>
      <c r="M369" s="20" t="s">
        <v>350</v>
      </c>
      <c r="N369" s="20"/>
      <c r="O369" s="20"/>
      <c r="P369" s="20"/>
      <c r="Q369" s="20">
        <v>1</v>
      </c>
      <c r="R369" s="20" t="s">
        <v>195</v>
      </c>
      <c r="S369" s="20" t="s">
        <v>139</v>
      </c>
      <c r="T369" s="20" t="s">
        <v>1724</v>
      </c>
      <c r="U369" s="66">
        <v>6091</v>
      </c>
      <c r="V369" s="76" t="s">
        <v>1725</v>
      </c>
      <c r="W369" s="20"/>
      <c r="X369" s="20"/>
      <c r="Y369" s="20"/>
      <c r="Z369" s="20"/>
      <c r="AA369" s="20"/>
      <c r="AB369" s="20"/>
      <c r="AC369" s="20"/>
      <c r="AD369" s="20"/>
      <c r="AE369" s="20"/>
      <c r="AF369" s="20"/>
      <c r="AG369" s="20"/>
      <c r="AH369" s="19"/>
      <c r="AI369" s="19"/>
      <c r="AJ369" s="19"/>
      <c r="AK369" s="19"/>
      <c r="AL369" s="19"/>
      <c r="AM369" s="19"/>
      <c r="AN369" s="19"/>
      <c r="AO369" s="19"/>
      <c r="AP369" s="19"/>
      <c r="AQ369" s="19"/>
      <c r="AR369" s="19"/>
      <c r="AS369" s="19"/>
      <c r="AT369" s="19"/>
      <c r="AU369" s="19"/>
    </row>
    <row r="370" spans="1:47" ht="30" customHeight="1" x14ac:dyDescent="0.25">
      <c r="A370" s="20">
        <v>417</v>
      </c>
      <c r="B370" s="20" t="s">
        <v>1726</v>
      </c>
      <c r="C370" s="20" t="s">
        <v>463</v>
      </c>
      <c r="D370" s="20" t="s">
        <v>1727</v>
      </c>
      <c r="E370" s="20"/>
      <c r="F370" s="20">
        <v>31</v>
      </c>
      <c r="G370" s="20" t="s">
        <v>112</v>
      </c>
      <c r="H370" s="20" t="s">
        <v>515</v>
      </c>
      <c r="I370" s="20" t="s">
        <v>1693</v>
      </c>
      <c r="J370" s="75" t="s">
        <v>1694</v>
      </c>
      <c r="K370" s="75"/>
      <c r="L370" s="75" t="s">
        <v>127</v>
      </c>
      <c r="M370" s="20" t="s">
        <v>1728</v>
      </c>
      <c r="N370" s="20"/>
      <c r="O370" s="20"/>
      <c r="P370" s="20"/>
      <c r="Q370" s="20">
        <v>1</v>
      </c>
      <c r="R370" s="20" t="s">
        <v>195</v>
      </c>
      <c r="S370" s="20" t="s">
        <v>131</v>
      </c>
      <c r="T370" s="20" t="s">
        <v>1729</v>
      </c>
      <c r="U370" s="66">
        <v>6453</v>
      </c>
      <c r="V370" s="76" t="s">
        <v>1730</v>
      </c>
      <c r="W370" s="20"/>
      <c r="X370" s="20"/>
      <c r="Y370" s="20"/>
      <c r="Z370" s="20"/>
      <c r="AA370" s="20"/>
      <c r="AB370" s="20"/>
      <c r="AC370" s="20"/>
      <c r="AD370" s="20"/>
      <c r="AE370" s="20"/>
      <c r="AF370" s="20"/>
      <c r="AG370" s="20"/>
      <c r="AH370" s="19"/>
      <c r="AI370" s="19"/>
      <c r="AJ370" s="19"/>
      <c r="AK370" s="19"/>
      <c r="AL370" s="19"/>
      <c r="AM370" s="19"/>
      <c r="AN370" s="19"/>
      <c r="AO370" s="19"/>
      <c r="AP370" s="19"/>
      <c r="AQ370" s="19"/>
      <c r="AR370" s="19"/>
      <c r="AS370" s="19"/>
      <c r="AT370" s="19"/>
      <c r="AU370" s="19"/>
    </row>
    <row r="371" spans="1:47" x14ac:dyDescent="0.25">
      <c r="A371" s="20">
        <v>418</v>
      </c>
      <c r="B371" s="20" t="s">
        <v>1731</v>
      </c>
      <c r="C371" s="20" t="s">
        <v>476</v>
      </c>
      <c r="D371" s="20" t="s">
        <v>125</v>
      </c>
      <c r="E371" s="20"/>
      <c r="F371" s="20">
        <v>26</v>
      </c>
      <c r="G371" s="20" t="s">
        <v>112</v>
      </c>
      <c r="H371" s="20"/>
      <c r="I371" s="20" t="s">
        <v>1693</v>
      </c>
      <c r="J371" s="75" t="s">
        <v>1694</v>
      </c>
      <c r="K371" s="75"/>
      <c r="L371" s="75" t="s">
        <v>127</v>
      </c>
      <c r="M371" s="20" t="s">
        <v>1732</v>
      </c>
      <c r="N371" s="20"/>
      <c r="O371" s="20"/>
      <c r="P371" s="20"/>
      <c r="Q371" s="20">
        <v>1</v>
      </c>
      <c r="R371" s="20" t="s">
        <v>195</v>
      </c>
      <c r="S371" s="20" t="s">
        <v>139</v>
      </c>
      <c r="T371" s="20" t="s">
        <v>1733</v>
      </c>
      <c r="U371" s="66">
        <v>5750</v>
      </c>
      <c r="V371" s="76" t="s">
        <v>1734</v>
      </c>
      <c r="W371" s="20"/>
      <c r="X371" s="20"/>
      <c r="Y371" s="20"/>
      <c r="Z371" s="20"/>
      <c r="AA371" s="20"/>
      <c r="AB371" s="20"/>
      <c r="AC371" s="20"/>
      <c r="AD371" s="20"/>
      <c r="AE371" s="20"/>
      <c r="AF371" s="20"/>
      <c r="AG371" s="20"/>
      <c r="AH371" s="19"/>
      <c r="AI371" s="19"/>
      <c r="AJ371" s="19"/>
      <c r="AK371" s="19"/>
      <c r="AL371" s="19"/>
      <c r="AM371" s="19"/>
      <c r="AN371" s="19"/>
      <c r="AO371" s="19"/>
      <c r="AP371" s="19"/>
      <c r="AQ371" s="19"/>
      <c r="AR371" s="19"/>
      <c r="AS371" s="19"/>
      <c r="AT371" s="19"/>
      <c r="AU371" s="19"/>
    </row>
    <row r="372" spans="1:47" ht="30" x14ac:dyDescent="0.25">
      <c r="A372" s="20">
        <v>419</v>
      </c>
      <c r="B372" s="20">
        <v>57511</v>
      </c>
      <c r="C372" s="20" t="s">
        <v>1735</v>
      </c>
      <c r="D372" s="20" t="s">
        <v>282</v>
      </c>
      <c r="E372" s="20"/>
      <c r="F372" s="20">
        <v>24</v>
      </c>
      <c r="G372" s="20" t="s">
        <v>112</v>
      </c>
      <c r="H372" s="20"/>
      <c r="I372" s="20" t="s">
        <v>1693</v>
      </c>
      <c r="J372" s="75" t="s">
        <v>1694</v>
      </c>
      <c r="K372" s="75"/>
      <c r="L372" s="75" t="s">
        <v>165</v>
      </c>
      <c r="M372" s="20" t="s">
        <v>1736</v>
      </c>
      <c r="N372" s="20"/>
      <c r="O372" s="20"/>
      <c r="P372" s="20"/>
      <c r="Q372" s="20">
        <v>1</v>
      </c>
      <c r="R372" s="20" t="s">
        <v>195</v>
      </c>
      <c r="S372" s="20" t="s">
        <v>139</v>
      </c>
      <c r="T372" s="20" t="s">
        <v>1737</v>
      </c>
      <c r="U372" s="66">
        <v>6886</v>
      </c>
      <c r="V372" s="76" t="s">
        <v>1738</v>
      </c>
      <c r="W372" s="20"/>
      <c r="X372" s="20"/>
      <c r="Y372" s="20"/>
      <c r="Z372" s="20"/>
      <c r="AA372" s="20"/>
      <c r="AB372" s="20"/>
      <c r="AC372" s="20"/>
      <c r="AD372" s="20"/>
      <c r="AE372" s="20"/>
      <c r="AF372" s="20"/>
      <c r="AG372" s="20"/>
      <c r="AH372" s="19"/>
      <c r="AI372" s="19"/>
      <c r="AJ372" s="19"/>
      <c r="AK372" s="19"/>
      <c r="AL372" s="19"/>
      <c r="AM372" s="19"/>
      <c r="AN372" s="19"/>
      <c r="AO372" s="19"/>
      <c r="AP372" s="19"/>
      <c r="AQ372" s="19"/>
      <c r="AR372" s="19"/>
      <c r="AS372" s="19"/>
      <c r="AT372" s="19"/>
      <c r="AU372" s="19"/>
    </row>
    <row r="373" spans="1:47" x14ac:dyDescent="0.25">
      <c r="A373" s="20">
        <v>420</v>
      </c>
      <c r="B373" s="20">
        <v>76613</v>
      </c>
      <c r="C373" s="20" t="s">
        <v>1739</v>
      </c>
      <c r="D373" s="20" t="s">
        <v>299</v>
      </c>
      <c r="E373" s="20"/>
      <c r="F373" s="20">
        <v>26</v>
      </c>
      <c r="G373" s="20" t="s">
        <v>112</v>
      </c>
      <c r="H373" s="20"/>
      <c r="I373" s="20" t="s">
        <v>1693</v>
      </c>
      <c r="J373" s="75" t="s">
        <v>1694</v>
      </c>
      <c r="K373" s="75"/>
      <c r="L373" s="75" t="s">
        <v>701</v>
      </c>
      <c r="M373" s="20" t="s">
        <v>1740</v>
      </c>
      <c r="N373" s="20"/>
      <c r="O373" s="20"/>
      <c r="P373" s="20"/>
      <c r="Q373" s="20">
        <v>1</v>
      </c>
      <c r="R373" s="20" t="s">
        <v>195</v>
      </c>
      <c r="S373" s="20" t="s">
        <v>139</v>
      </c>
      <c r="T373" s="20" t="s">
        <v>1741</v>
      </c>
      <c r="U373" s="66">
        <v>6836</v>
      </c>
      <c r="V373" s="76" t="s">
        <v>1742</v>
      </c>
      <c r="W373" s="20"/>
      <c r="X373" s="20"/>
      <c r="Y373" s="20"/>
      <c r="Z373" s="20"/>
      <c r="AA373" s="20"/>
      <c r="AB373" s="20"/>
      <c r="AC373" s="20"/>
      <c r="AD373" s="20"/>
      <c r="AE373" s="20"/>
      <c r="AF373" s="20"/>
      <c r="AG373" s="20"/>
      <c r="AH373" s="19"/>
      <c r="AI373" s="19"/>
      <c r="AJ373" s="19"/>
      <c r="AK373" s="19"/>
      <c r="AL373" s="19"/>
      <c r="AM373" s="19"/>
      <c r="AN373" s="19"/>
      <c r="AO373" s="19"/>
      <c r="AP373" s="19"/>
      <c r="AQ373" s="19"/>
      <c r="AR373" s="19"/>
      <c r="AS373" s="19"/>
      <c r="AT373" s="19"/>
      <c r="AU373" s="19"/>
    </row>
    <row r="374" spans="1:47" x14ac:dyDescent="0.25">
      <c r="A374" s="20">
        <v>421</v>
      </c>
      <c r="B374" s="20">
        <v>42709</v>
      </c>
      <c r="C374" s="20" t="s">
        <v>1743</v>
      </c>
      <c r="D374" s="20" t="s">
        <v>1744</v>
      </c>
      <c r="E374" s="20"/>
      <c r="F374" s="20">
        <v>18</v>
      </c>
      <c r="G374" s="20" t="s">
        <v>112</v>
      </c>
      <c r="H374" s="20"/>
      <c r="I374" s="20" t="s">
        <v>1693</v>
      </c>
      <c r="J374" s="75" t="s">
        <v>1694</v>
      </c>
      <c r="K374" s="75"/>
      <c r="L374" s="75" t="s">
        <v>127</v>
      </c>
      <c r="M374" s="20" t="s">
        <v>1745</v>
      </c>
      <c r="N374" s="20"/>
      <c r="O374" s="20"/>
      <c r="P374" s="20"/>
      <c r="Q374" s="20">
        <v>1</v>
      </c>
      <c r="R374" s="20" t="s">
        <v>195</v>
      </c>
      <c r="S374" s="20" t="s">
        <v>139</v>
      </c>
      <c r="T374" s="20" t="s">
        <v>1746</v>
      </c>
      <c r="U374" s="66">
        <v>6837</v>
      </c>
      <c r="V374" s="20" t="s">
        <v>1747</v>
      </c>
      <c r="W374" s="20"/>
      <c r="X374" s="20"/>
      <c r="Y374" s="20"/>
      <c r="Z374" s="20"/>
      <c r="AA374" s="20"/>
      <c r="AB374" s="20"/>
      <c r="AC374" s="20"/>
      <c r="AD374" s="20"/>
      <c r="AE374" s="20"/>
      <c r="AF374" s="20"/>
      <c r="AG374" s="20"/>
      <c r="AH374" s="19"/>
      <c r="AI374" s="19"/>
      <c r="AJ374" s="19"/>
      <c r="AK374" s="19"/>
      <c r="AL374" s="19"/>
      <c r="AM374" s="19"/>
      <c r="AN374" s="19"/>
      <c r="AO374" s="19"/>
      <c r="AP374" s="19"/>
      <c r="AQ374" s="19"/>
      <c r="AR374" s="19"/>
      <c r="AS374" s="19"/>
      <c r="AT374" s="19"/>
      <c r="AU374" s="19"/>
    </row>
    <row r="375" spans="1:47" ht="30" x14ac:dyDescent="0.25">
      <c r="A375" s="20">
        <v>422</v>
      </c>
      <c r="B375" s="20">
        <v>12056</v>
      </c>
      <c r="C375" s="20" t="s">
        <v>1748</v>
      </c>
      <c r="D375" s="20" t="s">
        <v>1749</v>
      </c>
      <c r="E375" s="20"/>
      <c r="F375" s="20">
        <v>19</v>
      </c>
      <c r="G375" s="20" t="s">
        <v>112</v>
      </c>
      <c r="H375" s="20"/>
      <c r="I375" s="20" t="s">
        <v>1693</v>
      </c>
      <c r="J375" s="75" t="s">
        <v>1694</v>
      </c>
      <c r="K375" s="75"/>
      <c r="L375" s="75" t="s">
        <v>127</v>
      </c>
      <c r="M375" s="20" t="s">
        <v>1750</v>
      </c>
      <c r="N375" s="20"/>
      <c r="O375" s="20"/>
      <c r="P375" s="20"/>
      <c r="Q375" s="20">
        <v>1</v>
      </c>
      <c r="R375" s="20" t="s">
        <v>195</v>
      </c>
      <c r="S375" s="20" t="s">
        <v>139</v>
      </c>
      <c r="T375" s="20" t="s">
        <v>1751</v>
      </c>
      <c r="U375" s="66">
        <v>5377</v>
      </c>
      <c r="V375" s="76" t="s">
        <v>1752</v>
      </c>
      <c r="W375" s="20"/>
      <c r="X375" s="20"/>
      <c r="Y375" s="20"/>
      <c r="Z375" s="20"/>
      <c r="AA375" s="20"/>
      <c r="AB375" s="20"/>
      <c r="AC375" s="20"/>
      <c r="AD375" s="20"/>
      <c r="AE375" s="20"/>
      <c r="AF375" s="20"/>
      <c r="AG375" s="20"/>
      <c r="AH375" s="19"/>
      <c r="AI375" s="19"/>
      <c r="AJ375" s="19"/>
      <c r="AK375" s="19"/>
      <c r="AL375" s="19"/>
      <c r="AM375" s="19"/>
      <c r="AN375" s="19"/>
      <c r="AO375" s="19"/>
      <c r="AP375" s="19"/>
      <c r="AQ375" s="19"/>
      <c r="AR375" s="19"/>
      <c r="AS375" s="19"/>
      <c r="AT375" s="19"/>
      <c r="AU375" s="19"/>
    </row>
    <row r="376" spans="1:47" x14ac:dyDescent="0.25">
      <c r="A376" s="20">
        <v>423</v>
      </c>
      <c r="B376" s="20">
        <v>162578</v>
      </c>
      <c r="C376" s="20" t="s">
        <v>1753</v>
      </c>
      <c r="D376" s="20" t="s">
        <v>1754</v>
      </c>
      <c r="E376" s="20"/>
      <c r="F376" s="20">
        <v>23</v>
      </c>
      <c r="G376" s="20" t="s">
        <v>112</v>
      </c>
      <c r="H376" s="20"/>
      <c r="I376" s="20" t="s">
        <v>1693</v>
      </c>
      <c r="J376" s="75" t="s">
        <v>1694</v>
      </c>
      <c r="K376" s="75"/>
      <c r="L376" s="75" t="s">
        <v>127</v>
      </c>
      <c r="M376" s="20" t="s">
        <v>1755</v>
      </c>
      <c r="N376" s="20"/>
      <c r="O376" s="20"/>
      <c r="P376" s="20"/>
      <c r="Q376" s="20">
        <v>1</v>
      </c>
      <c r="R376" s="20" t="s">
        <v>195</v>
      </c>
      <c r="S376" s="20" t="s">
        <v>122</v>
      </c>
      <c r="T376" s="20" t="s">
        <v>1756</v>
      </c>
      <c r="U376" s="66">
        <v>6655</v>
      </c>
      <c r="V376" s="76" t="s">
        <v>1757</v>
      </c>
      <c r="W376" s="20"/>
      <c r="X376" s="20"/>
      <c r="Y376" s="20"/>
      <c r="Z376" s="20"/>
      <c r="AA376" s="20"/>
      <c r="AB376" s="20"/>
      <c r="AC376" s="20"/>
      <c r="AD376" s="20"/>
      <c r="AE376" s="20"/>
      <c r="AF376" s="20"/>
      <c r="AG376" s="20"/>
      <c r="AH376" s="19"/>
      <c r="AI376" s="19"/>
      <c r="AJ376" s="19"/>
      <c r="AK376" s="19"/>
      <c r="AL376" s="19"/>
      <c r="AM376" s="19"/>
      <c r="AN376" s="19"/>
      <c r="AO376" s="19"/>
      <c r="AP376" s="19"/>
      <c r="AQ376" s="19"/>
      <c r="AR376" s="19"/>
      <c r="AS376" s="19"/>
      <c r="AT376" s="19"/>
      <c r="AU376" s="19"/>
    </row>
    <row r="377" spans="1:47" x14ac:dyDescent="0.25">
      <c r="A377" s="20">
        <v>424</v>
      </c>
      <c r="B377" s="20">
        <v>38305</v>
      </c>
      <c r="C377" s="20" t="s">
        <v>765</v>
      </c>
      <c r="D377" s="20" t="s">
        <v>181</v>
      </c>
      <c r="E377" s="20"/>
      <c r="F377" s="20">
        <v>25</v>
      </c>
      <c r="G377" s="20" t="s">
        <v>112</v>
      </c>
      <c r="H377" s="20"/>
      <c r="I377" s="20" t="s">
        <v>1693</v>
      </c>
      <c r="J377" s="75" t="s">
        <v>1694</v>
      </c>
      <c r="K377" s="75"/>
      <c r="L377" s="75" t="s">
        <v>127</v>
      </c>
      <c r="M377" s="20" t="s">
        <v>1758</v>
      </c>
      <c r="N377" s="20"/>
      <c r="O377" s="20"/>
      <c r="P377" s="20"/>
      <c r="Q377" s="20">
        <v>1</v>
      </c>
      <c r="R377" s="20" t="s">
        <v>195</v>
      </c>
      <c r="S377" s="20" t="s">
        <v>139</v>
      </c>
      <c r="T377" s="20" t="s">
        <v>680</v>
      </c>
      <c r="U377" s="66">
        <v>6164</v>
      </c>
      <c r="V377" s="76" t="s">
        <v>1759</v>
      </c>
      <c r="W377" s="20"/>
      <c r="X377" s="20"/>
      <c r="Y377" s="20"/>
      <c r="Z377" s="20"/>
      <c r="AA377" s="20"/>
      <c r="AB377" s="20"/>
      <c r="AC377" s="20"/>
      <c r="AD377" s="20"/>
      <c r="AE377" s="20"/>
      <c r="AF377" s="20"/>
      <c r="AG377" s="20"/>
      <c r="AH377" s="19"/>
      <c r="AI377" s="19"/>
      <c r="AJ377" s="19"/>
      <c r="AK377" s="19"/>
      <c r="AL377" s="19"/>
      <c r="AM377" s="19"/>
      <c r="AN377" s="19"/>
      <c r="AO377" s="19"/>
      <c r="AP377" s="19"/>
      <c r="AQ377" s="19"/>
      <c r="AR377" s="19"/>
      <c r="AS377" s="19"/>
      <c r="AT377" s="19"/>
      <c r="AU377" s="19"/>
    </row>
    <row r="378" spans="1:47" x14ac:dyDescent="0.25">
      <c r="A378" s="20">
        <v>425</v>
      </c>
      <c r="B378" s="20">
        <v>8935</v>
      </c>
      <c r="C378" s="20" t="s">
        <v>1760</v>
      </c>
      <c r="D378" s="20" t="s">
        <v>1761</v>
      </c>
      <c r="E378" s="20"/>
      <c r="F378" s="20">
        <v>21</v>
      </c>
      <c r="G378" s="20" t="s">
        <v>112</v>
      </c>
      <c r="H378" s="20"/>
      <c r="I378" s="20" t="s">
        <v>1693</v>
      </c>
      <c r="J378" s="75" t="s">
        <v>1694</v>
      </c>
      <c r="K378" s="75"/>
      <c r="L378" s="75" t="s">
        <v>116</v>
      </c>
      <c r="M378" s="20" t="s">
        <v>1762</v>
      </c>
      <c r="N378" s="20"/>
      <c r="O378" s="20"/>
      <c r="P378" s="20"/>
      <c r="Q378" s="20">
        <v>1</v>
      </c>
      <c r="R378" s="20" t="s">
        <v>195</v>
      </c>
      <c r="S378" s="20" t="s">
        <v>139</v>
      </c>
      <c r="T378" s="20" t="s">
        <v>1763</v>
      </c>
      <c r="U378" s="66">
        <v>5697</v>
      </c>
      <c r="V378" s="20" t="s">
        <v>1764</v>
      </c>
      <c r="W378" s="20"/>
      <c r="X378" s="20"/>
      <c r="Y378" s="20"/>
      <c r="Z378" s="20"/>
      <c r="AA378" s="20"/>
      <c r="AB378" s="20"/>
      <c r="AC378" s="20"/>
      <c r="AD378" s="20"/>
      <c r="AE378" s="20"/>
      <c r="AF378" s="20"/>
      <c r="AG378" s="20"/>
      <c r="AH378" s="19"/>
      <c r="AI378" s="19"/>
      <c r="AJ378" s="19"/>
      <c r="AK378" s="19"/>
      <c r="AL378" s="19"/>
      <c r="AM378" s="19"/>
      <c r="AN378" s="19"/>
      <c r="AO378" s="19"/>
      <c r="AP378" s="19"/>
      <c r="AQ378" s="19"/>
      <c r="AR378" s="19"/>
      <c r="AS378" s="19"/>
      <c r="AT378" s="19"/>
      <c r="AU378" s="19"/>
    </row>
    <row r="379" spans="1:47" ht="29.25" customHeight="1" x14ac:dyDescent="0.25">
      <c r="A379" s="20">
        <v>426</v>
      </c>
      <c r="B379" s="20">
        <v>141073</v>
      </c>
      <c r="C379" s="20" t="s">
        <v>775</v>
      </c>
      <c r="D379" s="20" t="s">
        <v>1765</v>
      </c>
      <c r="E379" s="20"/>
      <c r="F379" s="20">
        <v>31</v>
      </c>
      <c r="G379" s="20" t="s">
        <v>112</v>
      </c>
      <c r="H379" s="20"/>
      <c r="I379" s="20" t="s">
        <v>1693</v>
      </c>
      <c r="J379" s="75" t="s">
        <v>1694</v>
      </c>
      <c r="K379" s="75"/>
      <c r="L379" s="75" t="s">
        <v>116</v>
      </c>
      <c r="M379" s="20" t="s">
        <v>1766</v>
      </c>
      <c r="N379" s="20"/>
      <c r="O379" s="20"/>
      <c r="P379" s="20"/>
      <c r="Q379" s="20">
        <v>1</v>
      </c>
      <c r="R379" s="20" t="s">
        <v>195</v>
      </c>
      <c r="S379" s="20" t="s">
        <v>139</v>
      </c>
      <c r="T379" s="20" t="s">
        <v>1767</v>
      </c>
      <c r="U379" s="66">
        <v>6854</v>
      </c>
      <c r="V379" s="20" t="s">
        <v>1768</v>
      </c>
      <c r="W379" s="20"/>
      <c r="X379" s="20"/>
      <c r="Y379" s="20"/>
      <c r="Z379" s="20"/>
      <c r="AA379" s="20"/>
      <c r="AB379" s="20"/>
      <c r="AC379" s="20"/>
      <c r="AD379" s="20"/>
      <c r="AE379" s="20"/>
      <c r="AF379" s="20"/>
      <c r="AG379" s="20"/>
      <c r="AH379" s="19"/>
      <c r="AI379" s="19"/>
      <c r="AJ379" s="19"/>
      <c r="AK379" s="19"/>
      <c r="AL379" s="19"/>
      <c r="AM379" s="19"/>
      <c r="AN379" s="19"/>
      <c r="AO379" s="19"/>
      <c r="AP379" s="19"/>
      <c r="AQ379" s="19"/>
      <c r="AR379" s="19"/>
      <c r="AS379" s="19"/>
      <c r="AT379" s="19"/>
      <c r="AU379" s="19"/>
    </row>
    <row r="380" spans="1:47" x14ac:dyDescent="0.25">
      <c r="A380" s="20">
        <v>427</v>
      </c>
      <c r="B380" s="20" t="s">
        <v>1769</v>
      </c>
      <c r="C380" s="20" t="s">
        <v>775</v>
      </c>
      <c r="D380" s="20" t="s">
        <v>791</v>
      </c>
      <c r="E380" s="20"/>
      <c r="F380" s="20">
        <v>19</v>
      </c>
      <c r="G380" s="20" t="s">
        <v>112</v>
      </c>
      <c r="H380" s="20"/>
      <c r="I380" s="20" t="s">
        <v>1693</v>
      </c>
      <c r="J380" s="75" t="s">
        <v>1694</v>
      </c>
      <c r="K380" s="75"/>
      <c r="L380" s="75" t="s">
        <v>116</v>
      </c>
      <c r="M380" s="20" t="s">
        <v>1770</v>
      </c>
      <c r="N380" s="20"/>
      <c r="O380" s="20"/>
      <c r="P380" s="20"/>
      <c r="Q380" s="20">
        <v>1</v>
      </c>
      <c r="R380" s="20" t="s">
        <v>195</v>
      </c>
      <c r="S380" s="20" t="s">
        <v>1771</v>
      </c>
      <c r="T380" s="20" t="s">
        <v>1772</v>
      </c>
      <c r="U380" s="66">
        <v>6422</v>
      </c>
      <c r="V380" s="20" t="s">
        <v>1773</v>
      </c>
      <c r="W380" s="20"/>
      <c r="X380" s="20"/>
      <c r="Y380" s="20"/>
      <c r="Z380" s="20"/>
      <c r="AA380" s="20"/>
      <c r="AB380" s="20"/>
      <c r="AC380" s="20"/>
      <c r="AD380" s="20"/>
      <c r="AE380" s="20"/>
      <c r="AF380" s="20"/>
      <c r="AG380" s="20"/>
      <c r="AH380" s="19"/>
      <c r="AI380" s="19"/>
      <c r="AJ380" s="19"/>
      <c r="AK380" s="19"/>
      <c r="AL380" s="19"/>
      <c r="AM380" s="19"/>
      <c r="AN380" s="19"/>
      <c r="AO380" s="19"/>
      <c r="AP380" s="19"/>
      <c r="AQ380" s="19"/>
      <c r="AR380" s="19"/>
      <c r="AS380" s="19"/>
      <c r="AT380" s="19"/>
      <c r="AU380" s="19"/>
    </row>
    <row r="381" spans="1:47" x14ac:dyDescent="0.25">
      <c r="A381" s="20">
        <v>428</v>
      </c>
      <c r="B381" s="20">
        <v>131125</v>
      </c>
      <c r="C381" s="20" t="s">
        <v>1774</v>
      </c>
      <c r="D381" s="20" t="s">
        <v>1775</v>
      </c>
      <c r="E381" s="20"/>
      <c r="F381" s="20">
        <v>25</v>
      </c>
      <c r="G381" s="20" t="s">
        <v>112</v>
      </c>
      <c r="H381" s="20"/>
      <c r="I381" s="20" t="s">
        <v>1693</v>
      </c>
      <c r="J381" s="75" t="s">
        <v>1694</v>
      </c>
      <c r="K381" s="75"/>
      <c r="L381" s="75" t="s">
        <v>127</v>
      </c>
      <c r="M381" s="20" t="s">
        <v>1776</v>
      </c>
      <c r="N381" s="20"/>
      <c r="O381" s="20"/>
      <c r="P381" s="20"/>
      <c r="Q381" s="20">
        <v>1</v>
      </c>
      <c r="R381" s="20" t="s">
        <v>195</v>
      </c>
      <c r="S381" s="20" t="s">
        <v>252</v>
      </c>
      <c r="T381" s="20" t="s">
        <v>1777</v>
      </c>
      <c r="U381" s="66">
        <v>6513</v>
      </c>
      <c r="V381" s="20" t="s">
        <v>1778</v>
      </c>
      <c r="W381" s="20"/>
      <c r="X381" s="20"/>
      <c r="Y381" s="20"/>
      <c r="Z381" s="20"/>
      <c r="AA381" s="20"/>
      <c r="AB381" s="20"/>
      <c r="AC381" s="20"/>
      <c r="AD381" s="20"/>
      <c r="AE381" s="20"/>
      <c r="AF381" s="20"/>
      <c r="AG381" s="20"/>
      <c r="AH381" s="19"/>
      <c r="AI381" s="19"/>
      <c r="AJ381" s="19"/>
      <c r="AK381" s="19"/>
      <c r="AL381" s="19"/>
      <c r="AM381" s="19"/>
      <c r="AN381" s="19"/>
      <c r="AO381" s="19"/>
      <c r="AP381" s="19"/>
      <c r="AQ381" s="19"/>
      <c r="AR381" s="19"/>
      <c r="AS381" s="19"/>
      <c r="AT381" s="19"/>
      <c r="AU381" s="19"/>
    </row>
    <row r="382" spans="1:47" x14ac:dyDescent="0.25">
      <c r="A382" s="20">
        <v>429</v>
      </c>
      <c r="B382" s="20">
        <v>38615</v>
      </c>
      <c r="C382" s="20" t="s">
        <v>1779</v>
      </c>
      <c r="D382" s="20" t="s">
        <v>1780</v>
      </c>
      <c r="E382" s="20"/>
      <c r="F382" s="20">
        <v>39</v>
      </c>
      <c r="G382" s="20" t="s">
        <v>112</v>
      </c>
      <c r="H382" s="20"/>
      <c r="I382" s="20" t="s">
        <v>1693</v>
      </c>
      <c r="J382" s="75" t="s">
        <v>1694</v>
      </c>
      <c r="K382" s="75"/>
      <c r="L382" s="75" t="s">
        <v>116</v>
      </c>
      <c r="M382" s="20" t="s">
        <v>1781</v>
      </c>
      <c r="N382" s="20"/>
      <c r="O382" s="20"/>
      <c r="P382" s="20"/>
      <c r="Q382" s="20">
        <v>1</v>
      </c>
      <c r="R382" s="20" t="s">
        <v>195</v>
      </c>
      <c r="S382" s="20" t="s">
        <v>225</v>
      </c>
      <c r="T382" s="20" t="s">
        <v>1782</v>
      </c>
      <c r="U382" s="66">
        <v>6665</v>
      </c>
      <c r="V382" s="76" t="s">
        <v>1783</v>
      </c>
      <c r="W382" s="20"/>
      <c r="X382" s="20"/>
      <c r="Y382" s="20"/>
      <c r="Z382" s="20"/>
      <c r="AA382" s="20"/>
      <c r="AB382" s="20"/>
      <c r="AC382" s="20"/>
      <c r="AD382" s="20"/>
      <c r="AE382" s="20"/>
      <c r="AF382" s="20"/>
      <c r="AG382" s="20"/>
      <c r="AH382" s="19"/>
      <c r="AI382" s="19"/>
      <c r="AJ382" s="19"/>
      <c r="AK382" s="19"/>
      <c r="AL382" s="19"/>
      <c r="AM382" s="19"/>
      <c r="AN382" s="19"/>
      <c r="AO382" s="19"/>
      <c r="AP382" s="19"/>
      <c r="AQ382" s="19"/>
      <c r="AR382" s="19"/>
      <c r="AS382" s="19"/>
      <c r="AT382" s="19"/>
      <c r="AU382" s="19"/>
    </row>
    <row r="383" spans="1:47" x14ac:dyDescent="0.25">
      <c r="A383" s="20">
        <v>430</v>
      </c>
      <c r="B383" s="20">
        <v>9364</v>
      </c>
      <c r="C383" s="20" t="s">
        <v>1784</v>
      </c>
      <c r="D383" s="20" t="s">
        <v>1785</v>
      </c>
      <c r="E383" s="20"/>
      <c r="F383" s="20">
        <v>34</v>
      </c>
      <c r="G383" s="20" t="s">
        <v>112</v>
      </c>
      <c r="H383" s="20"/>
      <c r="I383" s="20" t="s">
        <v>1693</v>
      </c>
      <c r="J383" s="75" t="s">
        <v>1694</v>
      </c>
      <c r="K383" s="75"/>
      <c r="L383" s="75" t="s">
        <v>116</v>
      </c>
      <c r="M383" s="20" t="s">
        <v>1786</v>
      </c>
      <c r="N383" s="20"/>
      <c r="O383" s="20"/>
      <c r="P383" s="20"/>
      <c r="Q383" s="20">
        <v>1</v>
      </c>
      <c r="R383" s="20" t="s">
        <v>195</v>
      </c>
      <c r="S383" s="20" t="s">
        <v>139</v>
      </c>
      <c r="T383" s="20" t="s">
        <v>1787</v>
      </c>
      <c r="U383" s="66">
        <v>5608</v>
      </c>
      <c r="V383" s="20" t="s">
        <v>1788</v>
      </c>
      <c r="W383" s="20"/>
      <c r="X383" s="20"/>
      <c r="Y383" s="20"/>
      <c r="Z383" s="20"/>
      <c r="AA383" s="20"/>
      <c r="AB383" s="20"/>
      <c r="AC383" s="20"/>
      <c r="AD383" s="20"/>
      <c r="AE383" s="20"/>
      <c r="AF383" s="20"/>
      <c r="AG383" s="20"/>
      <c r="AH383" s="19"/>
      <c r="AI383" s="19"/>
      <c r="AJ383" s="19"/>
      <c r="AK383" s="19"/>
      <c r="AL383" s="19"/>
      <c r="AM383" s="19"/>
      <c r="AN383" s="19"/>
      <c r="AO383" s="19"/>
      <c r="AP383" s="19"/>
      <c r="AQ383" s="19"/>
      <c r="AR383" s="19"/>
      <c r="AS383" s="19"/>
      <c r="AT383" s="19"/>
      <c r="AU383" s="19"/>
    </row>
    <row r="384" spans="1:47" x14ac:dyDescent="0.25">
      <c r="A384" s="20">
        <v>431</v>
      </c>
      <c r="B384" s="20">
        <v>12527</v>
      </c>
      <c r="C384" s="20" t="s">
        <v>1789</v>
      </c>
      <c r="D384" s="20" t="s">
        <v>164</v>
      </c>
      <c r="E384" s="20"/>
      <c r="F384" s="20">
        <v>21</v>
      </c>
      <c r="G384" s="20" t="s">
        <v>112</v>
      </c>
      <c r="H384" s="20"/>
      <c r="I384" s="20" t="s">
        <v>1693</v>
      </c>
      <c r="J384" s="75" t="s">
        <v>1694</v>
      </c>
      <c r="K384" s="75"/>
      <c r="L384" s="75" t="s">
        <v>294</v>
      </c>
      <c r="M384" s="20" t="s">
        <v>1790</v>
      </c>
      <c r="N384" s="20"/>
      <c r="O384" s="20"/>
      <c r="P384" s="20"/>
      <c r="Q384" s="20">
        <v>1</v>
      </c>
      <c r="R384" s="20" t="s">
        <v>195</v>
      </c>
      <c r="S384" s="20" t="s">
        <v>139</v>
      </c>
      <c r="T384" s="20" t="s">
        <v>1791</v>
      </c>
      <c r="U384" s="66">
        <v>5712</v>
      </c>
      <c r="V384" s="20" t="s">
        <v>1792</v>
      </c>
      <c r="W384" s="20"/>
      <c r="X384" s="20"/>
      <c r="Y384" s="20"/>
      <c r="Z384" s="20"/>
      <c r="AA384" s="20"/>
      <c r="AB384" s="20"/>
      <c r="AC384" s="20"/>
      <c r="AD384" s="20"/>
      <c r="AE384" s="20"/>
      <c r="AF384" s="20"/>
      <c r="AG384" s="20"/>
      <c r="AH384" s="19"/>
      <c r="AI384" s="19"/>
      <c r="AJ384" s="19"/>
      <c r="AK384" s="19"/>
      <c r="AL384" s="19"/>
      <c r="AM384" s="19"/>
      <c r="AN384" s="19"/>
      <c r="AO384" s="19"/>
      <c r="AP384" s="19"/>
      <c r="AQ384" s="19"/>
      <c r="AR384" s="19"/>
      <c r="AS384" s="19"/>
      <c r="AT384" s="19"/>
      <c r="AU384" s="19"/>
    </row>
    <row r="385" spans="1:47" x14ac:dyDescent="0.25">
      <c r="A385" s="20">
        <v>432</v>
      </c>
      <c r="B385" s="20">
        <v>2297</v>
      </c>
      <c r="C385" s="20" t="s">
        <v>1793</v>
      </c>
      <c r="D385" s="20" t="s">
        <v>328</v>
      </c>
      <c r="E385" s="20"/>
      <c r="F385" s="20">
        <v>26</v>
      </c>
      <c r="G385" s="20" t="s">
        <v>112</v>
      </c>
      <c r="H385" s="20"/>
      <c r="I385" s="20" t="s">
        <v>1693</v>
      </c>
      <c r="J385" s="75" t="s">
        <v>1694</v>
      </c>
      <c r="K385" s="75"/>
      <c r="L385" s="75" t="s">
        <v>127</v>
      </c>
      <c r="M385" s="20" t="s">
        <v>350</v>
      </c>
      <c r="N385" s="20"/>
      <c r="O385" s="20"/>
      <c r="P385" s="20"/>
      <c r="Q385" s="20">
        <v>1</v>
      </c>
      <c r="R385" s="20" t="s">
        <v>195</v>
      </c>
      <c r="S385" s="20" t="s">
        <v>139</v>
      </c>
      <c r="T385" s="20" t="s">
        <v>1794</v>
      </c>
      <c r="U385" s="66">
        <v>6041</v>
      </c>
      <c r="V385" s="20" t="s">
        <v>1795</v>
      </c>
      <c r="W385" s="20"/>
      <c r="X385" s="20"/>
      <c r="Y385" s="20"/>
      <c r="Z385" s="20"/>
      <c r="AA385" s="20"/>
      <c r="AB385" s="20"/>
      <c r="AC385" s="20"/>
      <c r="AD385" s="20"/>
      <c r="AE385" s="20"/>
      <c r="AF385" s="20"/>
      <c r="AG385" s="20"/>
      <c r="AH385" s="19"/>
      <c r="AI385" s="19"/>
      <c r="AJ385" s="19"/>
      <c r="AK385" s="19"/>
      <c r="AL385" s="19"/>
      <c r="AM385" s="19"/>
      <c r="AN385" s="19"/>
      <c r="AO385" s="19"/>
      <c r="AP385" s="19"/>
      <c r="AQ385" s="19"/>
      <c r="AR385" s="19"/>
      <c r="AS385" s="19"/>
      <c r="AT385" s="19"/>
      <c r="AU385" s="19"/>
    </row>
    <row r="386" spans="1:47" ht="60" x14ac:dyDescent="0.25">
      <c r="A386" s="20">
        <v>433</v>
      </c>
      <c r="B386" s="20">
        <v>22908</v>
      </c>
      <c r="C386" s="20" t="s">
        <v>1796</v>
      </c>
      <c r="D386" s="20" t="s">
        <v>1797</v>
      </c>
      <c r="E386" s="20"/>
      <c r="F386" s="20">
        <v>19</v>
      </c>
      <c r="G386" s="20" t="s">
        <v>112</v>
      </c>
      <c r="H386" s="20"/>
      <c r="I386" s="20" t="s">
        <v>1693</v>
      </c>
      <c r="J386" s="75" t="s">
        <v>1694</v>
      </c>
      <c r="K386" s="75"/>
      <c r="L386" s="75" t="s">
        <v>127</v>
      </c>
      <c r="M386" s="20" t="s">
        <v>1798</v>
      </c>
      <c r="N386" s="20" t="s">
        <v>931</v>
      </c>
      <c r="O386" s="20"/>
      <c r="P386" s="20"/>
      <c r="Q386" s="20">
        <v>1</v>
      </c>
      <c r="R386" s="20" t="s">
        <v>195</v>
      </c>
      <c r="S386" s="20" t="s">
        <v>131</v>
      </c>
      <c r="T386" s="20" t="s">
        <v>1799</v>
      </c>
      <c r="U386" s="66">
        <v>6333</v>
      </c>
      <c r="V386" s="76" t="s">
        <v>1800</v>
      </c>
      <c r="W386" s="20"/>
      <c r="X386" s="20"/>
      <c r="Y386" s="20"/>
      <c r="Z386" s="20"/>
      <c r="AA386" s="20"/>
      <c r="AB386" s="20"/>
      <c r="AC386" s="20"/>
      <c r="AD386" s="20"/>
      <c r="AE386" s="20"/>
      <c r="AF386" s="20"/>
      <c r="AG386" s="20"/>
      <c r="AH386" s="19"/>
      <c r="AI386" s="19"/>
      <c r="AJ386" s="19"/>
      <c r="AK386" s="19"/>
      <c r="AL386" s="19"/>
      <c r="AM386" s="19"/>
      <c r="AN386" s="19"/>
      <c r="AO386" s="19"/>
      <c r="AP386" s="19"/>
      <c r="AQ386" s="19"/>
      <c r="AR386" s="19"/>
      <c r="AS386" s="19"/>
      <c r="AT386" s="19"/>
      <c r="AU386" s="19"/>
    </row>
    <row r="387" spans="1:47" ht="29.25" customHeight="1" x14ac:dyDescent="0.25">
      <c r="A387" s="20">
        <v>434</v>
      </c>
      <c r="B387" s="20">
        <v>109059</v>
      </c>
      <c r="C387" s="20" t="s">
        <v>1801</v>
      </c>
      <c r="D387" s="20" t="s">
        <v>1802</v>
      </c>
      <c r="E387" s="20"/>
      <c r="F387" s="20">
        <v>19</v>
      </c>
      <c r="G387" s="20" t="s">
        <v>112</v>
      </c>
      <c r="H387" s="20"/>
      <c r="I387" s="20" t="s">
        <v>1693</v>
      </c>
      <c r="J387" s="75" t="s">
        <v>1694</v>
      </c>
      <c r="K387" s="75"/>
      <c r="L387" s="75" t="s">
        <v>127</v>
      </c>
      <c r="M387" s="20" t="s">
        <v>1803</v>
      </c>
      <c r="N387" s="20"/>
      <c r="O387" s="20"/>
      <c r="P387" s="20"/>
      <c r="Q387" s="20">
        <v>1</v>
      </c>
      <c r="R387" s="20" t="s">
        <v>195</v>
      </c>
      <c r="S387" s="20" t="s">
        <v>139</v>
      </c>
      <c r="T387" s="20" t="s">
        <v>1787</v>
      </c>
      <c r="U387" s="66">
        <v>6690</v>
      </c>
      <c r="V387" s="76" t="s">
        <v>1804</v>
      </c>
      <c r="W387" s="20"/>
      <c r="X387" s="20"/>
      <c r="Y387" s="20"/>
      <c r="Z387" s="20"/>
      <c r="AA387" s="20"/>
      <c r="AB387" s="20"/>
      <c r="AC387" s="20"/>
      <c r="AD387" s="20"/>
      <c r="AE387" s="20"/>
      <c r="AF387" s="20"/>
      <c r="AG387" s="20"/>
      <c r="AH387" s="19"/>
      <c r="AI387" s="19"/>
      <c r="AJ387" s="19"/>
      <c r="AK387" s="19"/>
      <c r="AL387" s="19"/>
      <c r="AM387" s="19"/>
      <c r="AN387" s="19"/>
      <c r="AO387" s="19"/>
      <c r="AP387" s="19"/>
      <c r="AQ387" s="19"/>
      <c r="AR387" s="19"/>
      <c r="AS387" s="19"/>
      <c r="AT387" s="19"/>
      <c r="AU387" s="19"/>
    </row>
    <row r="388" spans="1:47" ht="30" x14ac:dyDescent="0.25">
      <c r="A388" s="20">
        <v>435</v>
      </c>
      <c r="B388" s="20">
        <v>11559</v>
      </c>
      <c r="C388" s="20" t="s">
        <v>1805</v>
      </c>
      <c r="D388" s="20" t="s">
        <v>1806</v>
      </c>
      <c r="E388" s="20"/>
      <c r="F388" s="20">
        <v>28</v>
      </c>
      <c r="G388" s="20" t="s">
        <v>112</v>
      </c>
      <c r="H388" s="20"/>
      <c r="I388" s="20" t="s">
        <v>1693</v>
      </c>
      <c r="J388" s="75" t="s">
        <v>1694</v>
      </c>
      <c r="K388" s="75"/>
      <c r="L388" s="75" t="s">
        <v>1266</v>
      </c>
      <c r="M388" s="20" t="s">
        <v>1807</v>
      </c>
      <c r="N388" s="20"/>
      <c r="O388" s="20"/>
      <c r="P388" s="20"/>
      <c r="Q388" s="20">
        <v>1</v>
      </c>
      <c r="R388" s="20" t="s">
        <v>195</v>
      </c>
      <c r="S388" s="20" t="s">
        <v>139</v>
      </c>
      <c r="T388" s="20" t="s">
        <v>1791</v>
      </c>
      <c r="U388" s="66">
        <v>5719</v>
      </c>
      <c r="V388" s="76" t="s">
        <v>1808</v>
      </c>
      <c r="W388" s="20"/>
      <c r="X388" s="20"/>
      <c r="Y388" s="20"/>
      <c r="Z388" s="20"/>
      <c r="AA388" s="20"/>
      <c r="AB388" s="20"/>
      <c r="AC388" s="20"/>
      <c r="AD388" s="20"/>
      <c r="AE388" s="20"/>
      <c r="AF388" s="20"/>
      <c r="AG388" s="20"/>
      <c r="AH388" s="19"/>
      <c r="AI388" s="19"/>
      <c r="AJ388" s="19"/>
      <c r="AK388" s="19"/>
      <c r="AL388" s="19"/>
      <c r="AM388" s="19"/>
      <c r="AN388" s="19"/>
      <c r="AO388" s="19"/>
      <c r="AP388" s="19"/>
      <c r="AQ388" s="19"/>
      <c r="AR388" s="19"/>
      <c r="AS388" s="19"/>
      <c r="AT388" s="19"/>
      <c r="AU388" s="19"/>
    </row>
    <row r="389" spans="1:47" x14ac:dyDescent="0.25">
      <c r="A389" s="20">
        <v>436</v>
      </c>
      <c r="B389" s="20">
        <v>72034</v>
      </c>
      <c r="C389" s="20" t="s">
        <v>1809</v>
      </c>
      <c r="D389" s="20" t="s">
        <v>1810</v>
      </c>
      <c r="E389" s="20"/>
      <c r="F389" s="20">
        <v>22</v>
      </c>
      <c r="G389" s="20" t="s">
        <v>112</v>
      </c>
      <c r="H389" s="20"/>
      <c r="I389" s="20" t="s">
        <v>1693</v>
      </c>
      <c r="J389" s="75" t="s">
        <v>1694</v>
      </c>
      <c r="K389" s="75"/>
      <c r="L389" s="75" t="s">
        <v>1811</v>
      </c>
      <c r="M389" s="20" t="s">
        <v>1812</v>
      </c>
      <c r="N389" s="20"/>
      <c r="O389" s="20"/>
      <c r="P389" s="20"/>
      <c r="Q389" s="20">
        <v>1</v>
      </c>
      <c r="R389" s="20" t="s">
        <v>195</v>
      </c>
      <c r="S389" s="20" t="s">
        <v>252</v>
      </c>
      <c r="T389" s="20" t="s">
        <v>1813</v>
      </c>
      <c r="U389" s="66">
        <v>5619</v>
      </c>
      <c r="V389" s="76" t="s">
        <v>1814</v>
      </c>
      <c r="W389" s="20"/>
      <c r="X389" s="20"/>
      <c r="Y389" s="20"/>
      <c r="Z389" s="20"/>
      <c r="AA389" s="20"/>
      <c r="AB389" s="20"/>
      <c r="AC389" s="20"/>
      <c r="AD389" s="20"/>
      <c r="AE389" s="20"/>
      <c r="AF389" s="20"/>
      <c r="AG389" s="20"/>
      <c r="AH389" s="19"/>
      <c r="AI389" s="19"/>
      <c r="AJ389" s="19"/>
      <c r="AK389" s="19"/>
      <c r="AL389" s="19"/>
      <c r="AM389" s="19"/>
      <c r="AN389" s="19"/>
      <c r="AO389" s="19"/>
      <c r="AP389" s="19"/>
      <c r="AQ389" s="19"/>
      <c r="AR389" s="19"/>
      <c r="AS389" s="19"/>
      <c r="AT389" s="19"/>
      <c r="AU389" s="19"/>
    </row>
    <row r="390" spans="1:47" ht="60" x14ac:dyDescent="0.25">
      <c r="A390" s="20">
        <v>437</v>
      </c>
      <c r="B390" s="20">
        <v>10179</v>
      </c>
      <c r="C390" s="20" t="s">
        <v>1815</v>
      </c>
      <c r="D390" s="20" t="s">
        <v>1816</v>
      </c>
      <c r="E390" s="20" t="s">
        <v>387</v>
      </c>
      <c r="F390" s="20">
        <v>24</v>
      </c>
      <c r="G390" s="20" t="s">
        <v>112</v>
      </c>
      <c r="H390" s="20"/>
      <c r="I390" s="20" t="s">
        <v>1693</v>
      </c>
      <c r="J390" s="75" t="s">
        <v>1694</v>
      </c>
      <c r="K390" s="75"/>
      <c r="L390" s="75" t="s">
        <v>127</v>
      </c>
      <c r="M390" s="20" t="s">
        <v>1817</v>
      </c>
      <c r="N390" s="20"/>
      <c r="O390" s="20"/>
      <c r="P390" s="20"/>
      <c r="Q390" s="20">
        <v>1</v>
      </c>
      <c r="R390" s="20" t="s">
        <v>195</v>
      </c>
      <c r="S390" s="20" t="s">
        <v>252</v>
      </c>
      <c r="T390" s="20" t="s">
        <v>1818</v>
      </c>
      <c r="U390" s="66">
        <v>6715</v>
      </c>
      <c r="V390" s="84" t="s">
        <v>1819</v>
      </c>
      <c r="W390" s="20"/>
      <c r="X390" s="20"/>
      <c r="Y390" s="20"/>
      <c r="Z390" s="20"/>
      <c r="AA390" s="20"/>
      <c r="AB390" s="20"/>
      <c r="AC390" s="20"/>
      <c r="AD390" s="20"/>
      <c r="AE390" s="20"/>
      <c r="AF390" s="20"/>
      <c r="AG390" s="20"/>
      <c r="AH390" s="19"/>
      <c r="AI390" s="19"/>
      <c r="AJ390" s="19"/>
      <c r="AK390" s="19"/>
      <c r="AL390" s="19"/>
      <c r="AM390" s="19"/>
      <c r="AN390" s="19"/>
      <c r="AO390" s="19"/>
      <c r="AP390" s="19"/>
      <c r="AQ390" s="19"/>
      <c r="AR390" s="19"/>
      <c r="AS390" s="19"/>
      <c r="AT390" s="19"/>
      <c r="AU390" s="19"/>
    </row>
    <row r="391" spans="1:47" x14ac:dyDescent="0.25">
      <c r="A391" s="20">
        <v>438</v>
      </c>
      <c r="B391" s="20">
        <v>266475</v>
      </c>
      <c r="C391" s="20" t="s">
        <v>1815</v>
      </c>
      <c r="D391" s="20" t="s">
        <v>466</v>
      </c>
      <c r="E391" s="20"/>
      <c r="F391" s="20">
        <v>21</v>
      </c>
      <c r="G391" s="20" t="s">
        <v>112</v>
      </c>
      <c r="H391" s="20"/>
      <c r="I391" s="20" t="s">
        <v>1693</v>
      </c>
      <c r="J391" s="75" t="s">
        <v>1694</v>
      </c>
      <c r="K391" s="75"/>
      <c r="L391" s="75" t="s">
        <v>127</v>
      </c>
      <c r="M391" s="20" t="s">
        <v>1820</v>
      </c>
      <c r="N391" s="20"/>
      <c r="O391" s="20"/>
      <c r="P391" s="20"/>
      <c r="Q391" s="20">
        <v>1</v>
      </c>
      <c r="R391" s="20" t="s">
        <v>195</v>
      </c>
      <c r="S391" s="20" t="s">
        <v>225</v>
      </c>
      <c r="T391" s="20" t="s">
        <v>1782</v>
      </c>
      <c r="U391" s="66">
        <v>6859</v>
      </c>
      <c r="V391" s="76" t="s">
        <v>1821</v>
      </c>
      <c r="W391" s="20"/>
      <c r="X391" s="20"/>
      <c r="Y391" s="20"/>
      <c r="Z391" s="20"/>
      <c r="AA391" s="20"/>
      <c r="AB391" s="20"/>
      <c r="AC391" s="20"/>
      <c r="AD391" s="20"/>
      <c r="AE391" s="20"/>
      <c r="AF391" s="20"/>
      <c r="AG391" s="20"/>
      <c r="AH391" s="19"/>
      <c r="AI391" s="19"/>
      <c r="AJ391" s="19"/>
      <c r="AK391" s="19"/>
      <c r="AL391" s="19"/>
      <c r="AM391" s="19"/>
      <c r="AN391" s="19"/>
      <c r="AO391" s="19"/>
      <c r="AP391" s="19"/>
      <c r="AQ391" s="19"/>
      <c r="AR391" s="19"/>
      <c r="AS391" s="19"/>
      <c r="AT391" s="19"/>
      <c r="AU391" s="19"/>
    </row>
    <row r="392" spans="1:47" x14ac:dyDescent="0.25">
      <c r="A392" s="20">
        <v>439</v>
      </c>
      <c r="B392" s="20">
        <v>78730</v>
      </c>
      <c r="C392" s="20" t="s">
        <v>1822</v>
      </c>
      <c r="D392" s="20" t="s">
        <v>1823</v>
      </c>
      <c r="E392" s="20"/>
      <c r="F392" s="20">
        <v>19</v>
      </c>
      <c r="G392" s="20" t="s">
        <v>112</v>
      </c>
      <c r="H392" s="20"/>
      <c r="I392" s="20" t="s">
        <v>1693</v>
      </c>
      <c r="J392" s="75" t="s">
        <v>1694</v>
      </c>
      <c r="K392" s="75"/>
      <c r="L392" s="75" t="s">
        <v>127</v>
      </c>
      <c r="M392" s="20" t="s">
        <v>1824</v>
      </c>
      <c r="N392" s="20"/>
      <c r="O392" s="20"/>
      <c r="P392" s="20"/>
      <c r="Q392" s="20">
        <v>1</v>
      </c>
      <c r="R392" s="20" t="s">
        <v>195</v>
      </c>
      <c r="S392" s="20" t="s">
        <v>139</v>
      </c>
      <c r="T392" s="20" t="s">
        <v>1825</v>
      </c>
      <c r="U392" s="66">
        <v>6780</v>
      </c>
      <c r="V392" s="76" t="s">
        <v>1826</v>
      </c>
      <c r="W392" s="20"/>
      <c r="X392" s="20"/>
      <c r="Y392" s="20"/>
      <c r="Z392" s="20"/>
      <c r="AA392" s="20"/>
      <c r="AB392" s="20"/>
      <c r="AC392" s="20"/>
      <c r="AD392" s="20"/>
      <c r="AE392" s="20"/>
      <c r="AF392" s="20"/>
      <c r="AG392" s="20"/>
      <c r="AH392" s="19"/>
      <c r="AI392" s="19"/>
      <c r="AJ392" s="19"/>
      <c r="AK392" s="19"/>
      <c r="AL392" s="19"/>
      <c r="AM392" s="19"/>
      <c r="AN392" s="19"/>
      <c r="AO392" s="19"/>
      <c r="AP392" s="19"/>
      <c r="AQ392" s="19"/>
      <c r="AR392" s="19"/>
      <c r="AS392" s="19"/>
      <c r="AT392" s="19"/>
      <c r="AU392" s="19"/>
    </row>
    <row r="393" spans="1:47" ht="30" x14ac:dyDescent="0.25">
      <c r="A393" s="20">
        <v>440</v>
      </c>
      <c r="B393" s="20">
        <v>780180</v>
      </c>
      <c r="C393" s="20" t="s">
        <v>1827</v>
      </c>
      <c r="D393" s="20" t="s">
        <v>1828</v>
      </c>
      <c r="E393" s="20" t="s">
        <v>150</v>
      </c>
      <c r="F393" s="20">
        <v>21</v>
      </c>
      <c r="G393" s="20" t="s">
        <v>112</v>
      </c>
      <c r="H393" s="20"/>
      <c r="I393" s="20" t="s">
        <v>1693</v>
      </c>
      <c r="J393" s="75" t="s">
        <v>1694</v>
      </c>
      <c r="K393" s="75"/>
      <c r="L393" s="75" t="s">
        <v>127</v>
      </c>
      <c r="M393" s="20" t="s">
        <v>1829</v>
      </c>
      <c r="N393" s="20"/>
      <c r="O393" s="20"/>
      <c r="P393" s="20"/>
      <c r="Q393" s="20">
        <v>1</v>
      </c>
      <c r="R393" s="20" t="s">
        <v>195</v>
      </c>
      <c r="S393" s="20" t="s">
        <v>482</v>
      </c>
      <c r="T393" s="20" t="s">
        <v>1830</v>
      </c>
      <c r="U393" s="66">
        <v>6299</v>
      </c>
      <c r="V393" s="76" t="s">
        <v>1831</v>
      </c>
      <c r="W393" s="20"/>
      <c r="X393" s="20"/>
      <c r="Y393" s="20"/>
      <c r="Z393" s="20"/>
      <c r="AA393" s="20"/>
      <c r="AB393" s="20"/>
      <c r="AC393" s="20"/>
      <c r="AD393" s="20"/>
      <c r="AE393" s="20"/>
      <c r="AF393" s="20"/>
      <c r="AG393" s="20"/>
      <c r="AH393" s="19"/>
      <c r="AI393" s="19"/>
      <c r="AJ393" s="19"/>
      <c r="AK393" s="19"/>
      <c r="AL393" s="19"/>
      <c r="AM393" s="19"/>
      <c r="AN393" s="19"/>
      <c r="AO393" s="19"/>
      <c r="AP393" s="19"/>
      <c r="AQ393" s="19"/>
      <c r="AR393" s="19"/>
      <c r="AS393" s="19"/>
      <c r="AT393" s="19"/>
      <c r="AU393" s="19"/>
    </row>
    <row r="394" spans="1:47" ht="30" x14ac:dyDescent="0.25">
      <c r="A394" s="20">
        <v>441</v>
      </c>
      <c r="B394" s="20">
        <v>268727</v>
      </c>
      <c r="C394" s="20" t="s">
        <v>1832</v>
      </c>
      <c r="D394" s="20" t="s">
        <v>1833</v>
      </c>
      <c r="E394" s="20"/>
      <c r="F394" s="20">
        <v>34</v>
      </c>
      <c r="G394" s="20" t="s">
        <v>112</v>
      </c>
      <c r="H394" s="20"/>
      <c r="I394" s="20" t="s">
        <v>1693</v>
      </c>
      <c r="J394" s="75" t="s">
        <v>1694</v>
      </c>
      <c r="K394" s="75"/>
      <c r="L394" s="75" t="s">
        <v>127</v>
      </c>
      <c r="M394" s="20" t="s">
        <v>1834</v>
      </c>
      <c r="N394" s="20"/>
      <c r="O394" s="20"/>
      <c r="P394" s="20"/>
      <c r="Q394" s="20">
        <v>1</v>
      </c>
      <c r="R394" s="20" t="s">
        <v>195</v>
      </c>
      <c r="S394" s="20" t="s">
        <v>139</v>
      </c>
      <c r="T394" s="20" t="s">
        <v>1722</v>
      </c>
      <c r="U394" s="66">
        <v>6562</v>
      </c>
      <c r="V394" s="76" t="s">
        <v>1835</v>
      </c>
      <c r="W394" s="20"/>
      <c r="X394" s="20"/>
      <c r="Y394" s="20"/>
      <c r="Z394" s="20"/>
      <c r="AA394" s="20"/>
      <c r="AB394" s="20"/>
      <c r="AC394" s="20"/>
      <c r="AD394" s="20"/>
      <c r="AE394" s="20"/>
      <c r="AF394" s="20"/>
      <c r="AG394" s="20"/>
      <c r="AH394" s="19"/>
      <c r="AI394" s="19"/>
      <c r="AJ394" s="19"/>
      <c r="AK394" s="19"/>
      <c r="AL394" s="19"/>
      <c r="AM394" s="19"/>
      <c r="AN394" s="19"/>
      <c r="AO394" s="19"/>
      <c r="AP394" s="19"/>
      <c r="AQ394" s="19"/>
      <c r="AR394" s="19"/>
      <c r="AS394" s="19"/>
      <c r="AT394" s="19"/>
      <c r="AU394" s="19"/>
    </row>
    <row r="395" spans="1:47" x14ac:dyDescent="0.25">
      <c r="A395" s="20">
        <v>442</v>
      </c>
      <c r="B395" s="20">
        <v>154196</v>
      </c>
      <c r="C395" s="20" t="s">
        <v>1836</v>
      </c>
      <c r="D395" s="20" t="s">
        <v>1837</v>
      </c>
      <c r="E395" s="20"/>
      <c r="F395" s="20">
        <v>23</v>
      </c>
      <c r="G395" s="20" t="s">
        <v>112</v>
      </c>
      <c r="H395" s="20" t="s">
        <v>81</v>
      </c>
      <c r="I395" s="20" t="s">
        <v>1693</v>
      </c>
      <c r="J395" s="75" t="s">
        <v>1694</v>
      </c>
      <c r="K395" s="75"/>
      <c r="L395" s="75" t="s">
        <v>116</v>
      </c>
      <c r="M395" s="20" t="s">
        <v>1838</v>
      </c>
      <c r="N395" s="20"/>
      <c r="O395" s="20"/>
      <c r="P395" s="20"/>
      <c r="Q395" s="20">
        <v>1</v>
      </c>
      <c r="R395" s="20" t="s">
        <v>195</v>
      </c>
      <c r="S395" s="20" t="s">
        <v>122</v>
      </c>
      <c r="T395" s="20" t="s">
        <v>1839</v>
      </c>
      <c r="U395" s="66">
        <v>6385</v>
      </c>
      <c r="V395" s="20" t="s">
        <v>1840</v>
      </c>
      <c r="W395" s="20"/>
      <c r="X395" s="20"/>
      <c r="Y395" s="20"/>
      <c r="Z395" s="20"/>
      <c r="AA395" s="20"/>
      <c r="AB395" s="20"/>
      <c r="AC395" s="20"/>
      <c r="AD395" s="20"/>
      <c r="AE395" s="20"/>
      <c r="AF395" s="20"/>
      <c r="AG395" s="20"/>
      <c r="AH395" s="19"/>
      <c r="AI395" s="19"/>
      <c r="AJ395" s="19"/>
      <c r="AK395" s="19"/>
      <c r="AL395" s="19"/>
      <c r="AM395" s="19"/>
      <c r="AN395" s="19"/>
      <c r="AO395" s="19"/>
      <c r="AP395" s="19"/>
      <c r="AQ395" s="19"/>
      <c r="AR395" s="19"/>
      <c r="AS395" s="19"/>
      <c r="AT395" s="19"/>
      <c r="AU395" s="19"/>
    </row>
    <row r="396" spans="1:47" ht="30" x14ac:dyDescent="0.25">
      <c r="A396" s="20">
        <v>443</v>
      </c>
      <c r="B396" s="20">
        <v>2742</v>
      </c>
      <c r="C396" s="20" t="s">
        <v>1514</v>
      </c>
      <c r="D396" s="20" t="s">
        <v>1841</v>
      </c>
      <c r="E396" s="20"/>
      <c r="F396" s="20">
        <v>21</v>
      </c>
      <c r="G396" s="20" t="s">
        <v>112</v>
      </c>
      <c r="H396" s="20"/>
      <c r="I396" s="20" t="s">
        <v>1693</v>
      </c>
      <c r="J396" s="75" t="s">
        <v>1694</v>
      </c>
      <c r="K396" s="75"/>
      <c r="L396" s="75" t="s">
        <v>116</v>
      </c>
      <c r="M396" s="20" t="s">
        <v>1842</v>
      </c>
      <c r="N396" s="20"/>
      <c r="O396" s="20"/>
      <c r="P396" s="20"/>
      <c r="Q396" s="20">
        <v>1</v>
      </c>
      <c r="R396" s="20" t="s">
        <v>195</v>
      </c>
      <c r="S396" s="20" t="s">
        <v>225</v>
      </c>
      <c r="T396" s="20" t="s">
        <v>1782</v>
      </c>
      <c r="U396" s="66">
        <v>5823</v>
      </c>
      <c r="V396" s="76" t="s">
        <v>1843</v>
      </c>
      <c r="W396" s="20"/>
      <c r="X396" s="20"/>
      <c r="Y396" s="20"/>
      <c r="Z396" s="20"/>
      <c r="AA396" s="20"/>
      <c r="AB396" s="20"/>
      <c r="AC396" s="20"/>
      <c r="AD396" s="20"/>
      <c r="AE396" s="20"/>
      <c r="AF396" s="20"/>
      <c r="AG396" s="20"/>
      <c r="AH396" s="19"/>
      <c r="AI396" s="19"/>
      <c r="AJ396" s="19"/>
      <c r="AK396" s="19"/>
      <c r="AL396" s="19"/>
      <c r="AM396" s="19"/>
      <c r="AN396" s="19"/>
      <c r="AO396" s="19"/>
      <c r="AP396" s="19"/>
      <c r="AQ396" s="19"/>
      <c r="AR396" s="19"/>
      <c r="AS396" s="19"/>
      <c r="AT396" s="19"/>
      <c r="AU396" s="19"/>
    </row>
    <row r="397" spans="1:47" x14ac:dyDescent="0.25">
      <c r="A397" s="20">
        <v>444</v>
      </c>
      <c r="B397" s="20">
        <v>7488</v>
      </c>
      <c r="C397" s="20" t="s">
        <v>1514</v>
      </c>
      <c r="D397" s="20" t="s">
        <v>1844</v>
      </c>
      <c r="E397" s="20"/>
      <c r="F397" s="20">
        <v>34</v>
      </c>
      <c r="G397" s="20" t="s">
        <v>112</v>
      </c>
      <c r="H397" s="20"/>
      <c r="I397" s="20" t="s">
        <v>1693</v>
      </c>
      <c r="J397" s="75" t="s">
        <v>1694</v>
      </c>
      <c r="K397" s="75"/>
      <c r="L397" s="75" t="s">
        <v>257</v>
      </c>
      <c r="M397" s="20" t="s">
        <v>1845</v>
      </c>
      <c r="N397" s="20"/>
      <c r="O397" s="20"/>
      <c r="P397" s="20"/>
      <c r="Q397" s="20">
        <v>1</v>
      </c>
      <c r="R397" s="20" t="s">
        <v>195</v>
      </c>
      <c r="S397" s="20" t="s">
        <v>139</v>
      </c>
      <c r="T397" s="20" t="s">
        <v>203</v>
      </c>
      <c r="U397" s="66">
        <v>5444</v>
      </c>
      <c r="V397" s="20" t="s">
        <v>1846</v>
      </c>
      <c r="W397" s="20"/>
      <c r="X397" s="20"/>
      <c r="Y397" s="20"/>
      <c r="Z397" s="20"/>
      <c r="AA397" s="20"/>
      <c r="AB397" s="20"/>
      <c r="AC397" s="20"/>
      <c r="AD397" s="20"/>
      <c r="AE397" s="20"/>
      <c r="AF397" s="20"/>
      <c r="AG397" s="20"/>
      <c r="AH397" s="19"/>
      <c r="AI397" s="19"/>
      <c r="AJ397" s="19"/>
      <c r="AK397" s="19"/>
      <c r="AL397" s="19"/>
      <c r="AM397" s="19"/>
      <c r="AN397" s="19"/>
      <c r="AO397" s="19"/>
      <c r="AP397" s="19"/>
      <c r="AQ397" s="19"/>
      <c r="AR397" s="19"/>
      <c r="AS397" s="19"/>
      <c r="AT397" s="19"/>
      <c r="AU397" s="19"/>
    </row>
    <row r="398" spans="1:47" x14ac:dyDescent="0.25">
      <c r="A398" s="20">
        <v>445</v>
      </c>
      <c r="B398" s="20" t="s">
        <v>1847</v>
      </c>
      <c r="C398" s="20" t="s">
        <v>1514</v>
      </c>
      <c r="D398" s="20" t="s">
        <v>164</v>
      </c>
      <c r="E398" s="20"/>
      <c r="F398" s="20">
        <v>22</v>
      </c>
      <c r="G398" s="20" t="s">
        <v>112</v>
      </c>
      <c r="H398" s="20"/>
      <c r="I398" s="20" t="s">
        <v>1693</v>
      </c>
      <c r="J398" s="75" t="s">
        <v>1694</v>
      </c>
      <c r="K398" s="75"/>
      <c r="L398" s="75" t="s">
        <v>116</v>
      </c>
      <c r="M398" s="20" t="s">
        <v>1848</v>
      </c>
      <c r="N398" s="20"/>
      <c r="O398" s="20"/>
      <c r="P398" s="20"/>
      <c r="Q398" s="20">
        <v>1</v>
      </c>
      <c r="R398" s="20" t="s">
        <v>195</v>
      </c>
      <c r="S398" s="20" t="s">
        <v>139</v>
      </c>
      <c r="T398" s="20" t="s">
        <v>1849</v>
      </c>
      <c r="U398" s="66">
        <v>6438</v>
      </c>
      <c r="V398" s="20" t="s">
        <v>1850</v>
      </c>
      <c r="W398" s="20"/>
      <c r="X398" s="20"/>
      <c r="Y398" s="20"/>
      <c r="Z398" s="20"/>
      <c r="AA398" s="20"/>
      <c r="AB398" s="20"/>
      <c r="AC398" s="20"/>
      <c r="AD398" s="20"/>
      <c r="AE398" s="20"/>
      <c r="AF398" s="20"/>
      <c r="AG398" s="20"/>
      <c r="AH398" s="19"/>
      <c r="AI398" s="19"/>
      <c r="AJ398" s="19"/>
      <c r="AK398" s="19"/>
      <c r="AL398" s="19"/>
      <c r="AM398" s="19"/>
      <c r="AN398" s="19"/>
      <c r="AO398" s="19"/>
      <c r="AP398" s="19"/>
      <c r="AQ398" s="19"/>
      <c r="AR398" s="19"/>
      <c r="AS398" s="19"/>
      <c r="AT398" s="19"/>
      <c r="AU398" s="19"/>
    </row>
    <row r="399" spans="1:47" ht="30" x14ac:dyDescent="0.25">
      <c r="A399" s="20">
        <v>446</v>
      </c>
      <c r="B399" s="20">
        <v>12445</v>
      </c>
      <c r="C399" s="20" t="s">
        <v>1851</v>
      </c>
      <c r="D399" s="20" t="s">
        <v>1852</v>
      </c>
      <c r="E399" s="20"/>
      <c r="F399" s="20">
        <v>26</v>
      </c>
      <c r="G399" s="20" t="s">
        <v>112</v>
      </c>
      <c r="H399" s="20"/>
      <c r="I399" s="20" t="s">
        <v>1693</v>
      </c>
      <c r="J399" s="75" t="s">
        <v>1694</v>
      </c>
      <c r="K399" s="75"/>
      <c r="L399" s="75" t="s">
        <v>127</v>
      </c>
      <c r="M399" s="20" t="s">
        <v>1853</v>
      </c>
      <c r="N399" s="20"/>
      <c r="O399" s="20"/>
      <c r="P399" s="20"/>
      <c r="Q399" s="20">
        <v>1</v>
      </c>
      <c r="R399" s="20" t="s">
        <v>195</v>
      </c>
      <c r="S399" s="20" t="s">
        <v>139</v>
      </c>
      <c r="T399" s="20" t="s">
        <v>1854</v>
      </c>
      <c r="U399" s="66">
        <v>6027</v>
      </c>
      <c r="V399" s="76" t="s">
        <v>1855</v>
      </c>
      <c r="W399" s="20"/>
      <c r="X399" s="20"/>
      <c r="Y399" s="20"/>
      <c r="Z399" s="20"/>
      <c r="AA399" s="20"/>
      <c r="AB399" s="20"/>
      <c r="AC399" s="20"/>
      <c r="AD399" s="20"/>
      <c r="AE399" s="20"/>
      <c r="AF399" s="20"/>
      <c r="AG399" s="20"/>
      <c r="AH399" s="19"/>
      <c r="AI399" s="19"/>
      <c r="AJ399" s="19"/>
      <c r="AK399" s="19"/>
      <c r="AL399" s="19"/>
      <c r="AM399" s="19"/>
      <c r="AN399" s="19"/>
      <c r="AO399" s="19"/>
      <c r="AP399" s="19"/>
      <c r="AQ399" s="19"/>
      <c r="AR399" s="19"/>
      <c r="AS399" s="19"/>
      <c r="AT399" s="19"/>
      <c r="AU399" s="19"/>
    </row>
    <row r="400" spans="1:47" x14ac:dyDescent="0.25">
      <c r="A400" s="20">
        <v>447</v>
      </c>
      <c r="B400" s="20">
        <v>29497</v>
      </c>
      <c r="C400" s="20" t="s">
        <v>454</v>
      </c>
      <c r="D400" s="20" t="s">
        <v>1856</v>
      </c>
      <c r="E400" s="20"/>
      <c r="F400" s="20">
        <v>20</v>
      </c>
      <c r="G400" s="20" t="s">
        <v>112</v>
      </c>
      <c r="H400" s="20"/>
      <c r="I400" s="20" t="s">
        <v>1693</v>
      </c>
      <c r="J400" s="75" t="s">
        <v>1857</v>
      </c>
      <c r="K400" s="75" t="s">
        <v>115</v>
      </c>
      <c r="L400" s="75" t="s">
        <v>127</v>
      </c>
      <c r="M400" s="20" t="s">
        <v>1858</v>
      </c>
      <c r="N400" s="20" t="s">
        <v>1859</v>
      </c>
      <c r="O400" s="20"/>
      <c r="P400" s="20"/>
      <c r="Q400" s="20">
        <v>1</v>
      </c>
      <c r="R400" s="20" t="s">
        <v>195</v>
      </c>
      <c r="S400" s="20" t="s">
        <v>139</v>
      </c>
      <c r="T400" s="19" t="s">
        <v>1860</v>
      </c>
      <c r="U400" s="66">
        <v>6342</v>
      </c>
      <c r="V400" s="20" t="s">
        <v>1861</v>
      </c>
      <c r="W400" s="20"/>
      <c r="X400" s="20"/>
      <c r="Y400" s="20"/>
      <c r="Z400" s="20"/>
      <c r="AA400" s="20"/>
      <c r="AB400" s="20"/>
      <c r="AC400" s="20"/>
      <c r="AD400" s="20"/>
      <c r="AE400" s="20"/>
      <c r="AF400" s="20"/>
      <c r="AG400" s="20"/>
      <c r="AH400" s="19"/>
      <c r="AI400" s="19"/>
      <c r="AJ400" s="19"/>
      <c r="AK400" s="19"/>
      <c r="AL400" s="19"/>
      <c r="AM400" s="19"/>
      <c r="AN400" s="19"/>
      <c r="AO400" s="19"/>
      <c r="AP400" s="19"/>
      <c r="AQ400" s="19"/>
      <c r="AR400" s="19"/>
      <c r="AS400" s="19"/>
      <c r="AT400" s="19"/>
      <c r="AU400" s="19"/>
    </row>
    <row r="401" spans="1:47" ht="30" x14ac:dyDescent="0.25">
      <c r="A401" s="20">
        <v>448</v>
      </c>
      <c r="B401" s="20" t="s">
        <v>1862</v>
      </c>
      <c r="C401" s="20" t="s">
        <v>1001</v>
      </c>
      <c r="D401" s="20" t="s">
        <v>125</v>
      </c>
      <c r="E401" s="20"/>
      <c r="F401" s="20">
        <v>21</v>
      </c>
      <c r="G401" s="20" t="s">
        <v>112</v>
      </c>
      <c r="H401" s="20"/>
      <c r="I401" s="20" t="s">
        <v>1693</v>
      </c>
      <c r="J401" s="75" t="s">
        <v>1863</v>
      </c>
      <c r="K401" s="75"/>
      <c r="L401" s="75" t="s">
        <v>127</v>
      </c>
      <c r="M401" s="20" t="s">
        <v>1858</v>
      </c>
      <c r="N401" s="20" t="s">
        <v>1864</v>
      </c>
      <c r="O401" s="20"/>
      <c r="P401" s="20"/>
      <c r="Q401" s="20">
        <v>1</v>
      </c>
      <c r="R401" s="20" t="s">
        <v>195</v>
      </c>
      <c r="S401" s="20" t="s">
        <v>703</v>
      </c>
      <c r="T401" s="20" t="s">
        <v>1865</v>
      </c>
      <c r="U401" s="66">
        <v>6333</v>
      </c>
      <c r="V401" s="76" t="s">
        <v>1866</v>
      </c>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row>
    <row r="402" spans="1:47" x14ac:dyDescent="0.25">
      <c r="A402" s="20">
        <v>449</v>
      </c>
      <c r="B402" s="20">
        <v>35218</v>
      </c>
      <c r="C402" s="20" t="s">
        <v>888</v>
      </c>
      <c r="D402" s="20" t="s">
        <v>1867</v>
      </c>
      <c r="E402" s="20"/>
      <c r="F402" s="20">
        <v>23</v>
      </c>
      <c r="G402" s="20" t="s">
        <v>112</v>
      </c>
      <c r="H402" s="20" t="s">
        <v>515</v>
      </c>
      <c r="I402" s="20" t="s">
        <v>1693</v>
      </c>
      <c r="J402" s="75" t="s">
        <v>1857</v>
      </c>
      <c r="K402" s="75"/>
      <c r="L402" s="75" t="s">
        <v>127</v>
      </c>
      <c r="M402" s="20" t="s">
        <v>1868</v>
      </c>
      <c r="N402" s="20" t="s">
        <v>246</v>
      </c>
      <c r="O402" s="20"/>
      <c r="P402" s="20"/>
      <c r="Q402" s="20">
        <v>1</v>
      </c>
      <c r="R402" s="20" t="s">
        <v>195</v>
      </c>
      <c r="S402" s="20" t="s">
        <v>139</v>
      </c>
      <c r="T402" s="20" t="s">
        <v>1869</v>
      </c>
      <c r="U402" s="66">
        <v>6849</v>
      </c>
      <c r="V402" s="76" t="s">
        <v>1870</v>
      </c>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row>
    <row r="403" spans="1:47" ht="45" x14ac:dyDescent="0.25">
      <c r="A403" s="20">
        <v>450</v>
      </c>
      <c r="B403" s="20">
        <v>96491</v>
      </c>
      <c r="C403" s="20" t="s">
        <v>1871</v>
      </c>
      <c r="D403" s="20" t="s">
        <v>1816</v>
      </c>
      <c r="E403" s="20"/>
      <c r="F403" s="20">
        <v>40</v>
      </c>
      <c r="G403" s="20" t="s">
        <v>112</v>
      </c>
      <c r="H403" s="20"/>
      <c r="I403" s="20" t="s">
        <v>1693</v>
      </c>
      <c r="J403" s="75" t="s">
        <v>1694</v>
      </c>
      <c r="K403" s="75"/>
      <c r="L403" s="75" t="s">
        <v>127</v>
      </c>
      <c r="M403" s="20" t="s">
        <v>1872</v>
      </c>
      <c r="N403" s="20"/>
      <c r="O403" s="20"/>
      <c r="P403" s="20"/>
      <c r="Q403" s="20">
        <v>1</v>
      </c>
      <c r="R403" s="20" t="s">
        <v>195</v>
      </c>
      <c r="S403" s="20" t="s">
        <v>482</v>
      </c>
      <c r="T403" s="20" t="s">
        <v>1873</v>
      </c>
      <c r="U403" s="66">
        <v>6810</v>
      </c>
      <c r="V403" s="76" t="s">
        <v>1874</v>
      </c>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row>
    <row r="404" spans="1:47" x14ac:dyDescent="0.25">
      <c r="A404" s="20">
        <v>451</v>
      </c>
      <c r="B404" s="20" t="s">
        <v>1875</v>
      </c>
      <c r="C404" s="20" t="s">
        <v>1529</v>
      </c>
      <c r="D404" s="20" t="s">
        <v>1876</v>
      </c>
      <c r="E404" s="20"/>
      <c r="F404" s="20">
        <v>27</v>
      </c>
      <c r="G404" s="20" t="s">
        <v>112</v>
      </c>
      <c r="H404" s="20"/>
      <c r="I404" s="20" t="s">
        <v>1693</v>
      </c>
      <c r="J404" s="75" t="s">
        <v>1877</v>
      </c>
      <c r="K404" s="75" t="s">
        <v>115</v>
      </c>
      <c r="L404" s="75" t="s">
        <v>127</v>
      </c>
      <c r="M404" s="20" t="s">
        <v>1878</v>
      </c>
      <c r="N404" s="20" t="s">
        <v>1879</v>
      </c>
      <c r="O404" s="20"/>
      <c r="P404" s="20"/>
      <c r="Q404" s="20">
        <v>1</v>
      </c>
      <c r="R404" s="20" t="s">
        <v>195</v>
      </c>
      <c r="S404" s="20" t="s">
        <v>139</v>
      </c>
      <c r="T404" s="19" t="s">
        <v>1880</v>
      </c>
      <c r="U404" s="66">
        <v>6027</v>
      </c>
      <c r="V404" s="76" t="s">
        <v>1881</v>
      </c>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row>
    <row r="405" spans="1:47" x14ac:dyDescent="0.25">
      <c r="A405" s="20">
        <v>452</v>
      </c>
      <c r="B405" s="20" t="s">
        <v>1769</v>
      </c>
      <c r="C405" s="20" t="s">
        <v>386</v>
      </c>
      <c r="D405" s="20" t="s">
        <v>1882</v>
      </c>
      <c r="E405" s="20"/>
      <c r="F405" s="20">
        <v>28</v>
      </c>
      <c r="G405" s="20" t="s">
        <v>112</v>
      </c>
      <c r="H405" s="20"/>
      <c r="I405" s="20" t="s">
        <v>1693</v>
      </c>
      <c r="J405" s="75" t="s">
        <v>1694</v>
      </c>
      <c r="K405" s="75"/>
      <c r="L405" s="75" t="s">
        <v>136</v>
      </c>
      <c r="M405" s="20" t="s">
        <v>1883</v>
      </c>
      <c r="N405" s="20"/>
      <c r="O405" s="20"/>
      <c r="P405" s="20"/>
      <c r="Q405" s="20">
        <v>1</v>
      </c>
      <c r="R405" s="20" t="s">
        <v>195</v>
      </c>
      <c r="S405" s="20" t="s">
        <v>153</v>
      </c>
      <c r="T405" s="20" t="s">
        <v>1884</v>
      </c>
      <c r="U405" s="66">
        <v>6449</v>
      </c>
      <c r="V405" s="76" t="s">
        <v>1885</v>
      </c>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row>
    <row r="406" spans="1:47" x14ac:dyDescent="0.25">
      <c r="A406" s="20"/>
      <c r="B406" s="20"/>
      <c r="C406" s="20"/>
      <c r="D406" s="20"/>
      <c r="E406" s="20"/>
      <c r="F406" s="20"/>
      <c r="G406" s="20"/>
      <c r="H406" s="20"/>
      <c r="I406" s="20"/>
      <c r="J406" s="75"/>
      <c r="K406" s="75"/>
      <c r="L406" s="75"/>
      <c r="M406" s="20"/>
      <c r="N406" s="20"/>
      <c r="O406" s="20"/>
      <c r="P406" s="20"/>
      <c r="Q406" s="20"/>
      <c r="R406" s="20"/>
      <c r="S406" s="20"/>
      <c r="T406" s="20"/>
      <c r="U406" s="66"/>
      <c r="V406" s="76"/>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row>
    <row r="407" spans="1:47" x14ac:dyDescent="0.25">
      <c r="A407" s="20"/>
      <c r="B407" s="20"/>
      <c r="C407" s="20"/>
      <c r="D407" s="20"/>
      <c r="E407" s="20"/>
      <c r="F407" s="20"/>
      <c r="G407" s="20"/>
      <c r="H407" s="20"/>
      <c r="I407" s="20"/>
      <c r="J407" s="75"/>
      <c r="K407" s="75"/>
      <c r="L407" s="75"/>
      <c r="M407" s="20"/>
      <c r="N407" s="20"/>
      <c r="O407" s="20"/>
      <c r="P407" s="20"/>
      <c r="Q407" s="20"/>
      <c r="R407" s="20"/>
      <c r="S407" s="20"/>
      <c r="T407" s="20"/>
      <c r="U407" s="66"/>
      <c r="V407" s="76"/>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row>
    <row r="408" spans="1:47" x14ac:dyDescent="0.25">
      <c r="A408" s="20"/>
      <c r="B408" s="20"/>
      <c r="C408" s="20"/>
      <c r="D408" s="20"/>
      <c r="E408" s="20"/>
      <c r="F408" s="20"/>
      <c r="G408" s="20"/>
      <c r="H408" s="20"/>
      <c r="I408" s="20"/>
      <c r="J408" s="75"/>
      <c r="K408" s="75"/>
      <c r="L408" s="75"/>
      <c r="M408" s="20"/>
      <c r="N408" s="20"/>
      <c r="O408" s="20"/>
      <c r="P408" s="20"/>
      <c r="Q408" s="20"/>
      <c r="R408" s="20"/>
      <c r="S408" s="20"/>
      <c r="T408" s="20"/>
      <c r="U408" s="66"/>
      <c r="V408" s="76"/>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row>
    <row r="409" spans="1:47" x14ac:dyDescent="0.25">
      <c r="A409" s="20"/>
      <c r="B409" s="20"/>
      <c r="C409" s="20"/>
      <c r="D409" s="20"/>
      <c r="E409" s="20"/>
      <c r="F409" s="20"/>
      <c r="G409" s="20"/>
      <c r="H409" s="20"/>
      <c r="I409" s="20"/>
      <c r="J409" s="75"/>
      <c r="K409" s="75"/>
      <c r="L409" s="75"/>
      <c r="M409" s="20"/>
      <c r="N409" s="20"/>
      <c r="O409" s="20"/>
      <c r="P409" s="20"/>
      <c r="Q409" s="20"/>
      <c r="R409" s="20"/>
      <c r="S409" s="20"/>
      <c r="T409" s="20"/>
      <c r="U409" s="66"/>
      <c r="V409" s="76"/>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row>
    <row r="410" spans="1:47" x14ac:dyDescent="0.25">
      <c r="A410" s="20"/>
      <c r="B410" s="20"/>
      <c r="C410" s="20"/>
      <c r="D410" s="20"/>
      <c r="E410" s="20"/>
      <c r="F410" s="20"/>
      <c r="G410" s="20"/>
      <c r="H410" s="20"/>
      <c r="I410" s="20"/>
      <c r="J410" s="75"/>
      <c r="K410" s="75"/>
      <c r="L410" s="75"/>
      <c r="M410" s="20"/>
      <c r="N410" s="20"/>
      <c r="O410" s="20"/>
      <c r="P410" s="20"/>
      <c r="Q410" s="20"/>
      <c r="R410" s="20"/>
      <c r="S410" s="20"/>
      <c r="T410" s="20"/>
      <c r="U410" s="66"/>
      <c r="V410" s="76"/>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row>
    <row r="411" spans="1:47" x14ac:dyDescent="0.25">
      <c r="A411" s="20"/>
      <c r="B411" s="20">
        <v>63958</v>
      </c>
      <c r="C411" s="19" t="s">
        <v>163</v>
      </c>
      <c r="D411" s="19" t="s">
        <v>142</v>
      </c>
      <c r="E411" s="20"/>
      <c r="F411" s="20">
        <v>24</v>
      </c>
      <c r="G411" s="20" t="s">
        <v>112</v>
      </c>
      <c r="H411" s="20"/>
      <c r="I411" s="20">
        <v>6</v>
      </c>
      <c r="J411" s="75" t="s">
        <v>114</v>
      </c>
      <c r="K411" s="20"/>
      <c r="L411" s="75" t="s">
        <v>127</v>
      </c>
      <c r="M411" s="19" t="s">
        <v>161</v>
      </c>
      <c r="N411" s="19" t="s">
        <v>1886</v>
      </c>
      <c r="O411" s="20"/>
      <c r="P411" s="20"/>
      <c r="Q411" s="20">
        <v>1</v>
      </c>
      <c r="R411" s="20" t="s">
        <v>195</v>
      </c>
      <c r="S411" s="19" t="s">
        <v>139</v>
      </c>
      <c r="T411" s="19" t="s">
        <v>1887</v>
      </c>
      <c r="U411" s="66">
        <v>6869</v>
      </c>
      <c r="V411" s="19" t="s">
        <v>1888</v>
      </c>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row>
    <row r="412" spans="1:47" x14ac:dyDescent="0.25">
      <c r="A412" s="20"/>
      <c r="B412" s="20" t="s">
        <v>1889</v>
      </c>
      <c r="C412" s="19" t="s">
        <v>1890</v>
      </c>
      <c r="D412" s="19" t="s">
        <v>1891</v>
      </c>
      <c r="E412" s="20"/>
      <c r="F412" s="20">
        <v>24</v>
      </c>
      <c r="G412" s="20" t="s">
        <v>112</v>
      </c>
      <c r="H412" s="20"/>
      <c r="I412" s="20">
        <v>6</v>
      </c>
      <c r="J412" s="75" t="s">
        <v>114</v>
      </c>
      <c r="K412" s="20"/>
      <c r="L412" s="75" t="s">
        <v>127</v>
      </c>
      <c r="M412" s="19" t="s">
        <v>1892</v>
      </c>
      <c r="N412" s="19" t="s">
        <v>161</v>
      </c>
      <c r="O412" s="20"/>
      <c r="P412" s="20"/>
      <c r="Q412" s="20">
        <v>1</v>
      </c>
      <c r="R412" s="20" t="s">
        <v>195</v>
      </c>
      <c r="S412" s="19" t="s">
        <v>139</v>
      </c>
      <c r="T412" s="19" t="s">
        <v>1893</v>
      </c>
      <c r="U412" s="66">
        <v>5987</v>
      </c>
      <c r="V412" s="19" t="s">
        <v>1894</v>
      </c>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row>
    <row r="413" spans="1:47" x14ac:dyDescent="0.25">
      <c r="A413" s="20"/>
      <c r="B413" s="20" t="s">
        <v>1895</v>
      </c>
      <c r="C413" s="19" t="s">
        <v>1896</v>
      </c>
      <c r="D413" s="19" t="s">
        <v>1897</v>
      </c>
      <c r="E413" s="20"/>
      <c r="F413" s="20">
        <v>28</v>
      </c>
      <c r="G413" s="20" t="s">
        <v>112</v>
      </c>
      <c r="H413" s="20"/>
      <c r="I413" s="20">
        <v>6</v>
      </c>
      <c r="J413" s="75" t="s">
        <v>114</v>
      </c>
      <c r="K413" s="20"/>
      <c r="L413" s="75" t="s">
        <v>127</v>
      </c>
      <c r="M413" s="19" t="s">
        <v>1898</v>
      </c>
      <c r="N413" s="19" t="s">
        <v>161</v>
      </c>
      <c r="O413" s="19" t="s">
        <v>1899</v>
      </c>
      <c r="P413" s="20"/>
      <c r="Q413" s="20">
        <v>1</v>
      </c>
      <c r="R413" s="20" t="s">
        <v>195</v>
      </c>
      <c r="S413" s="19" t="s">
        <v>139</v>
      </c>
      <c r="T413" s="19" t="s">
        <v>1900</v>
      </c>
      <c r="U413" s="66">
        <v>6152</v>
      </c>
      <c r="V413" s="19" t="s">
        <v>1901</v>
      </c>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row>
    <row r="414" spans="1:47" x14ac:dyDescent="0.25">
      <c r="A414" s="20"/>
      <c r="B414" s="20">
        <v>242237</v>
      </c>
      <c r="C414" s="19" t="s">
        <v>1902</v>
      </c>
      <c r="D414" s="19" t="s">
        <v>1903</v>
      </c>
      <c r="E414" s="20"/>
      <c r="F414" s="20">
        <v>26</v>
      </c>
      <c r="G414" s="20" t="s">
        <v>112</v>
      </c>
      <c r="H414" s="20"/>
      <c r="I414" s="20">
        <v>6</v>
      </c>
      <c r="J414" s="75" t="s">
        <v>114</v>
      </c>
      <c r="K414" s="75"/>
      <c r="L414" s="75" t="s">
        <v>127</v>
      </c>
      <c r="M414" s="19" t="s">
        <v>161</v>
      </c>
      <c r="N414" s="19" t="s">
        <v>1904</v>
      </c>
      <c r="O414" s="20"/>
      <c r="P414" s="20"/>
      <c r="Q414" s="20">
        <v>1</v>
      </c>
      <c r="R414" s="20" t="s">
        <v>195</v>
      </c>
      <c r="S414" s="19" t="s">
        <v>139</v>
      </c>
      <c r="T414" s="19" t="s">
        <v>1905</v>
      </c>
      <c r="U414" s="66">
        <v>6818</v>
      </c>
      <c r="V414" s="19" t="s">
        <v>1906</v>
      </c>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row>
    <row r="415" spans="1:47" x14ac:dyDescent="0.25">
      <c r="A415" s="20"/>
      <c r="B415" s="20">
        <v>38269</v>
      </c>
      <c r="C415" s="19" t="s">
        <v>663</v>
      </c>
      <c r="D415" s="19" t="s">
        <v>299</v>
      </c>
      <c r="E415" s="20"/>
      <c r="F415" s="20">
        <v>23</v>
      </c>
      <c r="G415" s="20" t="s">
        <v>1583</v>
      </c>
      <c r="H415" s="20"/>
      <c r="I415" s="20">
        <v>6</v>
      </c>
      <c r="J415" s="75" t="s">
        <v>114</v>
      </c>
      <c r="K415" s="75"/>
      <c r="L415" s="75" t="s">
        <v>127</v>
      </c>
      <c r="M415" s="19" t="s">
        <v>161</v>
      </c>
      <c r="N415" s="19" t="s">
        <v>435</v>
      </c>
      <c r="O415" s="20"/>
      <c r="P415" s="20"/>
      <c r="Q415" s="20">
        <v>1</v>
      </c>
      <c r="R415" s="20" t="s">
        <v>121</v>
      </c>
      <c r="S415" s="19" t="s">
        <v>139</v>
      </c>
      <c r="T415" s="19" t="s">
        <v>1880</v>
      </c>
      <c r="U415" s="66">
        <v>6333</v>
      </c>
      <c r="V415" s="19" t="s">
        <v>1907</v>
      </c>
      <c r="W415" s="19"/>
      <c r="X415" s="19"/>
      <c r="Y415" s="19"/>
      <c r="Z415" s="19"/>
      <c r="AA415" s="19"/>
      <c r="AB415" s="19" t="s">
        <v>193</v>
      </c>
      <c r="AC415" s="19"/>
      <c r="AD415" s="19"/>
      <c r="AE415" s="19"/>
      <c r="AF415" s="19"/>
      <c r="AG415" s="19"/>
      <c r="AH415" s="19"/>
      <c r="AI415" s="19"/>
      <c r="AJ415" s="19"/>
      <c r="AK415" s="19"/>
      <c r="AL415" s="19"/>
      <c r="AM415" s="19"/>
      <c r="AN415" s="19"/>
      <c r="AO415" s="19"/>
      <c r="AP415" s="19"/>
      <c r="AQ415" s="19"/>
      <c r="AR415" s="19"/>
      <c r="AS415" s="19"/>
      <c r="AT415" s="19"/>
      <c r="AU415" s="19"/>
    </row>
    <row r="416" spans="1:47" x14ac:dyDescent="0.25">
      <c r="A416" s="20"/>
      <c r="B416" s="20">
        <v>203781</v>
      </c>
      <c r="C416" s="19" t="s">
        <v>1908</v>
      </c>
      <c r="D416" s="19" t="s">
        <v>1909</v>
      </c>
      <c r="E416" s="20"/>
      <c r="F416" s="20">
        <v>21</v>
      </c>
      <c r="G416" s="20" t="s">
        <v>112</v>
      </c>
      <c r="H416" s="20"/>
      <c r="I416" s="20">
        <v>6</v>
      </c>
      <c r="J416" s="75" t="s">
        <v>114</v>
      </c>
      <c r="K416" s="75" t="s">
        <v>115</v>
      </c>
      <c r="L416" s="75" t="s">
        <v>116</v>
      </c>
      <c r="M416" s="19" t="s">
        <v>1910</v>
      </c>
      <c r="N416" s="19"/>
      <c r="O416" s="20"/>
      <c r="P416" s="20"/>
      <c r="Q416" s="20">
        <v>1</v>
      </c>
      <c r="R416" s="20" t="s">
        <v>195</v>
      </c>
      <c r="S416" s="19" t="s">
        <v>139</v>
      </c>
      <c r="T416" s="19" t="s">
        <v>1911</v>
      </c>
      <c r="U416" s="66">
        <v>6449</v>
      </c>
      <c r="V416" s="19" t="s">
        <v>1912</v>
      </c>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row>
    <row r="417" spans="1:47" x14ac:dyDescent="0.25">
      <c r="A417" s="20"/>
      <c r="B417" s="20">
        <v>41836</v>
      </c>
      <c r="C417" s="19" t="s">
        <v>943</v>
      </c>
      <c r="D417" s="19" t="s">
        <v>125</v>
      </c>
      <c r="E417" s="20"/>
      <c r="F417" s="20">
        <v>19</v>
      </c>
      <c r="G417" s="20" t="s">
        <v>112</v>
      </c>
      <c r="H417" s="20"/>
      <c r="I417" s="20">
        <v>6</v>
      </c>
      <c r="J417" s="75" t="s">
        <v>114</v>
      </c>
      <c r="K417" s="20"/>
      <c r="L417" s="75" t="s">
        <v>127</v>
      </c>
      <c r="M417" s="19" t="s">
        <v>728</v>
      </c>
      <c r="N417" s="19" t="s">
        <v>161</v>
      </c>
      <c r="O417" s="20"/>
      <c r="P417" s="20"/>
      <c r="Q417" s="20">
        <v>1</v>
      </c>
      <c r="R417" s="20" t="s">
        <v>195</v>
      </c>
      <c r="S417" s="19" t="s">
        <v>139</v>
      </c>
      <c r="T417" s="19" t="s">
        <v>1913</v>
      </c>
      <c r="U417" s="66">
        <v>6722</v>
      </c>
      <c r="V417" s="19" t="s">
        <v>1914</v>
      </c>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row>
    <row r="418" spans="1:47" x14ac:dyDescent="0.25">
      <c r="A418" s="20"/>
      <c r="B418" s="20" t="s">
        <v>1915</v>
      </c>
      <c r="C418" s="19" t="s">
        <v>1784</v>
      </c>
      <c r="D418" s="19" t="s">
        <v>1916</v>
      </c>
      <c r="E418" s="20"/>
      <c r="F418" s="20">
        <v>18</v>
      </c>
      <c r="G418" s="20" t="s">
        <v>112</v>
      </c>
      <c r="H418" s="20"/>
      <c r="I418" s="20">
        <v>6</v>
      </c>
      <c r="J418" s="75" t="s">
        <v>114</v>
      </c>
      <c r="K418" s="20"/>
      <c r="L418" s="75" t="s">
        <v>136</v>
      </c>
      <c r="M418" s="19" t="s">
        <v>1917</v>
      </c>
      <c r="N418" s="19"/>
      <c r="O418" s="20"/>
      <c r="P418" s="20"/>
      <c r="Q418" s="20">
        <v>1</v>
      </c>
      <c r="R418" s="20" t="s">
        <v>195</v>
      </c>
      <c r="S418" s="19" t="s">
        <v>139</v>
      </c>
      <c r="T418" s="19" t="s">
        <v>1918</v>
      </c>
      <c r="U418" s="66">
        <v>6989</v>
      </c>
      <c r="V418" s="19" t="s">
        <v>1919</v>
      </c>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row>
    <row r="419" spans="1:47" x14ac:dyDescent="0.25">
      <c r="A419" s="20"/>
      <c r="B419" s="20">
        <v>15810</v>
      </c>
      <c r="C419" s="19" t="s">
        <v>1920</v>
      </c>
      <c r="D419" s="19" t="s">
        <v>1816</v>
      </c>
      <c r="E419" s="20"/>
      <c r="F419" s="20">
        <v>16</v>
      </c>
      <c r="G419" s="20" t="s">
        <v>112</v>
      </c>
      <c r="H419" s="20"/>
      <c r="I419" s="20">
        <v>6</v>
      </c>
      <c r="J419" s="75" t="s">
        <v>114</v>
      </c>
      <c r="K419" s="75"/>
      <c r="L419" s="75" t="s">
        <v>294</v>
      </c>
      <c r="M419" s="19" t="s">
        <v>161</v>
      </c>
      <c r="N419" s="19" t="s">
        <v>1921</v>
      </c>
      <c r="O419" s="20" t="s">
        <v>1922</v>
      </c>
      <c r="P419" s="20"/>
      <c r="Q419" s="20">
        <v>1</v>
      </c>
      <c r="R419" s="20" t="s">
        <v>130</v>
      </c>
      <c r="S419" s="19" t="s">
        <v>139</v>
      </c>
      <c r="T419" s="19" t="s">
        <v>1923</v>
      </c>
      <c r="U419" s="66">
        <v>5731</v>
      </c>
      <c r="V419" s="19" t="s">
        <v>1924</v>
      </c>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row>
    <row r="420" spans="1:47" x14ac:dyDescent="0.25">
      <c r="A420" s="20"/>
      <c r="B420" s="20">
        <v>234622</v>
      </c>
      <c r="C420" s="19" t="s">
        <v>1347</v>
      </c>
      <c r="D420" s="19" t="s">
        <v>1925</v>
      </c>
      <c r="E420" s="20"/>
      <c r="F420" s="20">
        <v>35</v>
      </c>
      <c r="G420" s="20" t="s">
        <v>112</v>
      </c>
      <c r="H420" s="20"/>
      <c r="I420" s="20">
        <v>6</v>
      </c>
      <c r="J420" s="75" t="s">
        <v>114</v>
      </c>
      <c r="K420" s="20"/>
      <c r="L420" s="75" t="s">
        <v>127</v>
      </c>
      <c r="M420" s="19" t="s">
        <v>1926</v>
      </c>
      <c r="N420" s="19"/>
      <c r="O420" s="20"/>
      <c r="P420" s="20"/>
      <c r="Q420" s="20">
        <v>1</v>
      </c>
      <c r="R420" s="20" t="s">
        <v>195</v>
      </c>
      <c r="S420" s="19" t="s">
        <v>139</v>
      </c>
      <c r="T420" s="19" t="s">
        <v>1927</v>
      </c>
      <c r="U420" s="66">
        <v>6364</v>
      </c>
      <c r="V420" s="19" t="s">
        <v>1928</v>
      </c>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row>
    <row r="421" spans="1:47" x14ac:dyDescent="0.25">
      <c r="A421" s="20"/>
      <c r="B421" s="20">
        <v>34771</v>
      </c>
      <c r="C421" s="19" t="s">
        <v>1417</v>
      </c>
      <c r="D421" s="19" t="s">
        <v>1929</v>
      </c>
      <c r="E421" s="20"/>
      <c r="F421" s="20">
        <v>19</v>
      </c>
      <c r="G421" s="20" t="s">
        <v>112</v>
      </c>
      <c r="H421" s="20"/>
      <c r="I421" s="20">
        <v>6</v>
      </c>
      <c r="J421" s="75" t="s">
        <v>1930</v>
      </c>
      <c r="K421" s="75" t="s">
        <v>115</v>
      </c>
      <c r="L421" s="75" t="s">
        <v>127</v>
      </c>
      <c r="M421" s="19" t="s">
        <v>728</v>
      </c>
      <c r="N421" s="19" t="s">
        <v>161</v>
      </c>
      <c r="O421" s="20" t="s">
        <v>1931</v>
      </c>
      <c r="P421" s="20"/>
      <c r="Q421" s="20">
        <v>1</v>
      </c>
      <c r="R421" s="20" t="s">
        <v>195</v>
      </c>
      <c r="S421" s="19" t="s">
        <v>139</v>
      </c>
      <c r="T421" s="19" t="s">
        <v>1932</v>
      </c>
      <c r="U421" s="66">
        <v>6731</v>
      </c>
      <c r="V421" s="19" t="s">
        <v>1933</v>
      </c>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row>
    <row r="422" spans="1:47" x14ac:dyDescent="0.25">
      <c r="A422" s="20"/>
      <c r="B422" s="20">
        <v>33967</v>
      </c>
      <c r="C422" s="19" t="s">
        <v>1832</v>
      </c>
      <c r="D422" s="19" t="s">
        <v>466</v>
      </c>
      <c r="E422" s="20"/>
      <c r="F422" s="20">
        <v>23</v>
      </c>
      <c r="G422" s="20" t="s">
        <v>1652</v>
      </c>
      <c r="H422" s="20"/>
      <c r="I422" s="20">
        <v>6</v>
      </c>
      <c r="J422" s="75" t="s">
        <v>114</v>
      </c>
      <c r="K422" s="75"/>
      <c r="L422" s="75" t="s">
        <v>116</v>
      </c>
      <c r="M422" s="19" t="s">
        <v>161</v>
      </c>
      <c r="N422" s="19" t="s">
        <v>477</v>
      </c>
      <c r="O422" s="20"/>
      <c r="P422" s="20"/>
      <c r="Q422" s="20">
        <v>1</v>
      </c>
      <c r="R422" s="20" t="s">
        <v>195</v>
      </c>
      <c r="S422" s="19" t="s">
        <v>139</v>
      </c>
      <c r="T422" s="19" t="s">
        <v>1934</v>
      </c>
      <c r="U422" s="66">
        <v>6492</v>
      </c>
      <c r="V422" s="19" t="s">
        <v>1935</v>
      </c>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row>
    <row r="423" spans="1:47" x14ac:dyDescent="0.25">
      <c r="A423" s="20"/>
      <c r="B423" s="20">
        <v>11623</v>
      </c>
      <c r="C423" s="19" t="s">
        <v>1936</v>
      </c>
      <c r="D423" s="19" t="s">
        <v>157</v>
      </c>
      <c r="E423" s="20"/>
      <c r="F423" s="20">
        <v>20</v>
      </c>
      <c r="G423" s="20" t="s">
        <v>112</v>
      </c>
      <c r="H423" s="20"/>
      <c r="I423" s="20">
        <v>6</v>
      </c>
      <c r="J423" s="75" t="s">
        <v>114</v>
      </c>
      <c r="K423" s="20"/>
      <c r="L423" s="75" t="s">
        <v>127</v>
      </c>
      <c r="M423" s="19" t="s">
        <v>1937</v>
      </c>
      <c r="N423" s="19" t="s">
        <v>161</v>
      </c>
      <c r="O423" s="20"/>
      <c r="P423" s="20"/>
      <c r="Q423" s="20">
        <v>1</v>
      </c>
      <c r="R423" s="20" t="s">
        <v>195</v>
      </c>
      <c r="S423" s="19" t="s">
        <v>131</v>
      </c>
      <c r="T423" s="19" t="s">
        <v>1938</v>
      </c>
      <c r="U423" s="66">
        <v>6027</v>
      </c>
      <c r="V423" s="19" t="s">
        <v>1939</v>
      </c>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row>
    <row r="424" spans="1:47" x14ac:dyDescent="0.25">
      <c r="A424" s="20"/>
      <c r="B424" s="94" t="s">
        <v>1940</v>
      </c>
      <c r="C424" s="19" t="s">
        <v>1941</v>
      </c>
      <c r="D424" s="19" t="s">
        <v>1942</v>
      </c>
      <c r="E424" s="20"/>
      <c r="F424" s="20">
        <v>23</v>
      </c>
      <c r="G424" s="20" t="s">
        <v>1577</v>
      </c>
      <c r="H424" s="20"/>
      <c r="I424" s="20">
        <v>6</v>
      </c>
      <c r="J424" s="75" t="s">
        <v>114</v>
      </c>
      <c r="K424" s="75"/>
      <c r="L424" s="75" t="s">
        <v>136</v>
      </c>
      <c r="M424" s="19" t="s">
        <v>161</v>
      </c>
      <c r="N424" s="19" t="s">
        <v>1943</v>
      </c>
      <c r="O424" s="20"/>
      <c r="P424" s="20"/>
      <c r="Q424" s="20">
        <v>1</v>
      </c>
      <c r="R424" s="20" t="s">
        <v>195</v>
      </c>
      <c r="S424" s="19" t="s">
        <v>139</v>
      </c>
      <c r="T424" s="19" t="s">
        <v>1944</v>
      </c>
      <c r="U424" s="66">
        <v>6733</v>
      </c>
      <c r="V424" s="19" t="s">
        <v>1945</v>
      </c>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row>
    <row r="425" spans="1:47" x14ac:dyDescent="0.25">
      <c r="A425" s="20"/>
      <c r="B425" s="20" t="s">
        <v>1946</v>
      </c>
      <c r="C425" s="19" t="s">
        <v>1947</v>
      </c>
      <c r="D425" s="19" t="s">
        <v>192</v>
      </c>
      <c r="E425" s="20"/>
      <c r="F425" s="20">
        <v>30</v>
      </c>
      <c r="G425" s="20" t="s">
        <v>112</v>
      </c>
      <c r="H425" s="20"/>
      <c r="I425" s="20">
        <v>7</v>
      </c>
      <c r="J425" s="75" t="s">
        <v>114</v>
      </c>
      <c r="K425" s="75"/>
      <c r="L425" s="75" t="s">
        <v>237</v>
      </c>
      <c r="M425" s="19" t="s">
        <v>246</v>
      </c>
      <c r="N425" s="19" t="s">
        <v>1948</v>
      </c>
      <c r="O425" s="20"/>
      <c r="P425" s="20"/>
      <c r="Q425" s="20">
        <v>1</v>
      </c>
      <c r="R425" s="68" t="s">
        <v>195</v>
      </c>
      <c r="S425" s="19" t="s">
        <v>173</v>
      </c>
      <c r="T425" s="19" t="s">
        <v>1949</v>
      </c>
      <c r="U425" s="66">
        <v>5402</v>
      </c>
      <c r="V425" s="19" t="s">
        <v>1950</v>
      </c>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row>
    <row r="426" spans="1:47" x14ac:dyDescent="0.25">
      <c r="A426" s="20"/>
      <c r="B426" s="20">
        <v>27996</v>
      </c>
      <c r="C426" s="19" t="s">
        <v>1947</v>
      </c>
      <c r="D426" s="19" t="s">
        <v>125</v>
      </c>
      <c r="E426" s="20"/>
      <c r="F426" s="20">
        <v>26</v>
      </c>
      <c r="G426" s="20" t="s">
        <v>112</v>
      </c>
      <c r="H426" s="20"/>
      <c r="I426" s="20">
        <v>7</v>
      </c>
      <c r="J426" s="75" t="s">
        <v>114</v>
      </c>
      <c r="K426" s="75"/>
      <c r="L426" s="75" t="s">
        <v>127</v>
      </c>
      <c r="M426" s="19" t="s">
        <v>246</v>
      </c>
      <c r="N426" s="19" t="s">
        <v>1951</v>
      </c>
      <c r="O426" s="20"/>
      <c r="P426" s="20"/>
      <c r="Q426" s="20">
        <v>1</v>
      </c>
      <c r="R426" s="68" t="s">
        <v>195</v>
      </c>
      <c r="S426" s="19" t="s">
        <v>139</v>
      </c>
      <c r="T426" s="19" t="s">
        <v>1952</v>
      </c>
      <c r="U426" s="66">
        <v>6074</v>
      </c>
      <c r="V426" s="19" t="s">
        <v>1953</v>
      </c>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row>
    <row r="427" spans="1:47" x14ac:dyDescent="0.25">
      <c r="A427" s="20"/>
      <c r="B427" s="20">
        <v>7558</v>
      </c>
      <c r="C427" s="19" t="s">
        <v>1954</v>
      </c>
      <c r="D427" s="19" t="s">
        <v>164</v>
      </c>
      <c r="E427" s="20"/>
      <c r="F427" s="20">
        <v>31</v>
      </c>
      <c r="G427" s="20" t="s">
        <v>112</v>
      </c>
      <c r="H427" s="20"/>
      <c r="I427" s="20">
        <v>7</v>
      </c>
      <c r="J427" s="75" t="s">
        <v>114</v>
      </c>
      <c r="K427" s="75"/>
      <c r="L427" s="75" t="s">
        <v>127</v>
      </c>
      <c r="M427" s="19" t="s">
        <v>246</v>
      </c>
      <c r="N427" s="19" t="s">
        <v>1955</v>
      </c>
      <c r="O427" s="20"/>
      <c r="P427" s="20"/>
      <c r="Q427" s="20">
        <v>1</v>
      </c>
      <c r="R427" s="68" t="s">
        <v>195</v>
      </c>
      <c r="S427" s="19" t="s">
        <v>139</v>
      </c>
      <c r="T427" s="19" t="s">
        <v>1956</v>
      </c>
      <c r="U427" s="66">
        <v>6034</v>
      </c>
      <c r="V427" s="19" t="s">
        <v>1957</v>
      </c>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row>
    <row r="428" spans="1:47" x14ac:dyDescent="0.25">
      <c r="A428" s="20"/>
      <c r="B428" s="20">
        <v>50581</v>
      </c>
      <c r="C428" s="19" t="s">
        <v>1958</v>
      </c>
      <c r="D428" s="19" t="s">
        <v>466</v>
      </c>
      <c r="E428" s="20"/>
      <c r="F428" s="20">
        <v>20</v>
      </c>
      <c r="G428" s="20" t="s">
        <v>112</v>
      </c>
      <c r="H428" s="20"/>
      <c r="I428" s="20">
        <v>7</v>
      </c>
      <c r="J428" s="75" t="s">
        <v>114</v>
      </c>
      <c r="K428" s="75"/>
      <c r="L428" s="75" t="s">
        <v>116</v>
      </c>
      <c r="M428" s="19" t="s">
        <v>246</v>
      </c>
      <c r="N428" s="19" t="s">
        <v>1959</v>
      </c>
      <c r="O428" s="20"/>
      <c r="P428" s="20"/>
      <c r="Q428" s="20">
        <v>1</v>
      </c>
      <c r="R428" s="68" t="s">
        <v>195</v>
      </c>
      <c r="S428" s="19" t="s">
        <v>139</v>
      </c>
      <c r="T428" s="19" t="s">
        <v>1960</v>
      </c>
      <c r="U428" s="66">
        <v>6411</v>
      </c>
      <c r="V428" s="19" t="s">
        <v>1961</v>
      </c>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row>
    <row r="429" spans="1:47" x14ac:dyDescent="0.25">
      <c r="A429" s="20"/>
      <c r="B429" s="20">
        <v>307087</v>
      </c>
      <c r="C429" s="19" t="s">
        <v>1962</v>
      </c>
      <c r="D429" s="19" t="s">
        <v>1963</v>
      </c>
      <c r="E429" s="20"/>
      <c r="F429" s="20">
        <v>24</v>
      </c>
      <c r="G429" s="20" t="s">
        <v>112</v>
      </c>
      <c r="H429" s="20"/>
      <c r="I429" s="20">
        <v>7</v>
      </c>
      <c r="J429" s="75" t="s">
        <v>114</v>
      </c>
      <c r="K429" s="75"/>
      <c r="L429" s="75" t="s">
        <v>127</v>
      </c>
      <c r="M429" s="19" t="s">
        <v>246</v>
      </c>
      <c r="N429" s="19" t="s">
        <v>1951</v>
      </c>
      <c r="O429" s="20"/>
      <c r="P429" s="20"/>
      <c r="Q429" s="20">
        <v>1</v>
      </c>
      <c r="R429" s="68" t="s">
        <v>195</v>
      </c>
      <c r="S429" s="19" t="s">
        <v>225</v>
      </c>
      <c r="T429" s="19" t="s">
        <v>1964</v>
      </c>
      <c r="U429" s="66">
        <v>6091</v>
      </c>
      <c r="V429" s="19" t="s">
        <v>1965</v>
      </c>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row>
    <row r="430" spans="1:47" x14ac:dyDescent="0.25">
      <c r="A430" s="20"/>
      <c r="B430" s="20">
        <v>62683</v>
      </c>
      <c r="C430" s="19" t="s">
        <v>1966</v>
      </c>
      <c r="D430" s="19" t="s">
        <v>1967</v>
      </c>
      <c r="E430" s="20"/>
      <c r="F430" s="20">
        <v>19</v>
      </c>
      <c r="G430" s="20" t="s">
        <v>112</v>
      </c>
      <c r="H430" s="20"/>
      <c r="I430" s="20">
        <v>7</v>
      </c>
      <c r="J430" s="75" t="s">
        <v>114</v>
      </c>
      <c r="K430" s="75"/>
      <c r="L430" s="75" t="s">
        <v>127</v>
      </c>
      <c r="M430" s="19" t="s">
        <v>1968</v>
      </c>
      <c r="N430" s="19" t="s">
        <v>1969</v>
      </c>
      <c r="O430" s="20"/>
      <c r="P430" s="20"/>
      <c r="Q430" s="20">
        <v>1</v>
      </c>
      <c r="R430" s="68" t="s">
        <v>195</v>
      </c>
      <c r="S430" s="19" t="s">
        <v>225</v>
      </c>
      <c r="T430" s="19" t="s">
        <v>1970</v>
      </c>
      <c r="U430" s="66">
        <v>6859</v>
      </c>
      <c r="V430" s="19" t="s">
        <v>1971</v>
      </c>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row>
    <row r="431" spans="1:47" x14ac:dyDescent="0.25">
      <c r="A431" s="20"/>
      <c r="B431" s="20">
        <v>18933</v>
      </c>
      <c r="C431" s="19" t="s">
        <v>1972</v>
      </c>
      <c r="D431" s="19" t="s">
        <v>668</v>
      </c>
      <c r="E431" s="20"/>
      <c r="F431" s="20">
        <v>19</v>
      </c>
      <c r="G431" s="20" t="s">
        <v>112</v>
      </c>
      <c r="H431" s="20"/>
      <c r="I431" s="20">
        <v>7</v>
      </c>
      <c r="J431" s="75" t="s">
        <v>114</v>
      </c>
      <c r="K431" s="75"/>
      <c r="L431" s="75" t="s">
        <v>127</v>
      </c>
      <c r="M431" s="19" t="s">
        <v>246</v>
      </c>
      <c r="N431" s="19" t="s">
        <v>1973</v>
      </c>
      <c r="O431" s="20"/>
      <c r="P431" s="20"/>
      <c r="Q431" s="20">
        <v>1</v>
      </c>
      <c r="R431" s="68" t="s">
        <v>195</v>
      </c>
      <c r="S431" s="19" t="s">
        <v>139</v>
      </c>
      <c r="T431" s="19" t="s">
        <v>1974</v>
      </c>
      <c r="U431" s="66">
        <v>6027</v>
      </c>
      <c r="V431" s="19" t="s">
        <v>1975</v>
      </c>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row>
    <row r="432" spans="1:47" x14ac:dyDescent="0.25">
      <c r="A432" s="20"/>
      <c r="B432" s="20" t="s">
        <v>1769</v>
      </c>
      <c r="C432" s="19" t="s">
        <v>1976</v>
      </c>
      <c r="D432" s="19" t="s">
        <v>1294</v>
      </c>
      <c r="E432" s="20"/>
      <c r="F432" s="20">
        <v>30</v>
      </c>
      <c r="G432" s="20" t="s">
        <v>112</v>
      </c>
      <c r="H432" s="20"/>
      <c r="I432" s="20">
        <v>7</v>
      </c>
      <c r="J432" s="75" t="s">
        <v>1977</v>
      </c>
      <c r="K432" s="75"/>
      <c r="L432" s="75" t="s">
        <v>127</v>
      </c>
      <c r="M432" s="19" t="s">
        <v>1978</v>
      </c>
      <c r="N432" s="19" t="s">
        <v>1979</v>
      </c>
      <c r="O432" s="20"/>
      <c r="P432" s="20"/>
      <c r="Q432" s="20">
        <v>1</v>
      </c>
      <c r="R432" s="68" t="s">
        <v>195</v>
      </c>
      <c r="S432" s="19" t="s">
        <v>1980</v>
      </c>
      <c r="T432" s="19" t="s">
        <v>1854</v>
      </c>
      <c r="U432" s="66">
        <v>6027</v>
      </c>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row>
    <row r="433" spans="1:47" x14ac:dyDescent="0.25">
      <c r="A433" s="20"/>
      <c r="B433" s="20">
        <v>140902</v>
      </c>
      <c r="C433" s="19" t="s">
        <v>233</v>
      </c>
      <c r="D433" s="19" t="s">
        <v>164</v>
      </c>
      <c r="E433" s="20"/>
      <c r="F433" s="20">
        <v>23</v>
      </c>
      <c r="G433" s="20" t="s">
        <v>112</v>
      </c>
      <c r="H433" s="20"/>
      <c r="I433" s="20">
        <v>7</v>
      </c>
      <c r="J433" s="75" t="s">
        <v>114</v>
      </c>
      <c r="K433" s="75"/>
      <c r="L433" s="75" t="s">
        <v>127</v>
      </c>
      <c r="M433" s="19" t="s">
        <v>246</v>
      </c>
      <c r="N433" s="19" t="s">
        <v>1981</v>
      </c>
      <c r="O433" s="20"/>
      <c r="P433" s="20"/>
      <c r="Q433" s="20">
        <v>1</v>
      </c>
      <c r="R433" s="68" t="s">
        <v>195</v>
      </c>
      <c r="S433" s="19" t="s">
        <v>131</v>
      </c>
      <c r="T433" s="19" t="s">
        <v>1982</v>
      </c>
      <c r="U433" s="66">
        <v>6897</v>
      </c>
      <c r="V433" s="19" t="s">
        <v>1983</v>
      </c>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row>
    <row r="434" spans="1:47" x14ac:dyDescent="0.25">
      <c r="A434" s="20"/>
      <c r="B434" s="20">
        <v>201395</v>
      </c>
      <c r="C434" s="19" t="s">
        <v>243</v>
      </c>
      <c r="D434" s="19" t="s">
        <v>133</v>
      </c>
      <c r="E434" s="20"/>
      <c r="F434" s="20">
        <v>26</v>
      </c>
      <c r="G434" s="20" t="s">
        <v>1652</v>
      </c>
      <c r="H434" s="20"/>
      <c r="I434" s="20">
        <v>7</v>
      </c>
      <c r="J434" s="75" t="s">
        <v>114</v>
      </c>
      <c r="K434" s="75"/>
      <c r="L434" s="75" t="s">
        <v>127</v>
      </c>
      <c r="M434" s="19" t="s">
        <v>246</v>
      </c>
      <c r="N434" s="19" t="s">
        <v>1984</v>
      </c>
      <c r="O434" s="20"/>
      <c r="P434" s="20"/>
      <c r="Q434" s="20">
        <v>1</v>
      </c>
      <c r="R434" s="68" t="s">
        <v>195</v>
      </c>
      <c r="S434" s="19" t="s">
        <v>131</v>
      </c>
      <c r="T434" s="19" t="s">
        <v>1985</v>
      </c>
      <c r="U434" s="66">
        <v>6309</v>
      </c>
      <c r="V434" s="19" t="s">
        <v>1986</v>
      </c>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row>
    <row r="435" spans="1:47" x14ac:dyDescent="0.25">
      <c r="A435" s="20"/>
      <c r="B435" s="20">
        <v>59661</v>
      </c>
      <c r="C435" s="19" t="s">
        <v>1987</v>
      </c>
      <c r="D435" s="19" t="s">
        <v>1988</v>
      </c>
      <c r="E435" s="20"/>
      <c r="F435" s="20">
        <v>19</v>
      </c>
      <c r="G435" s="20" t="s">
        <v>1989</v>
      </c>
      <c r="H435" s="20"/>
      <c r="I435" s="20">
        <v>7</v>
      </c>
      <c r="J435" s="75" t="s">
        <v>114</v>
      </c>
      <c r="K435" s="75"/>
      <c r="L435" s="75" t="s">
        <v>127</v>
      </c>
      <c r="M435" s="19" t="s">
        <v>246</v>
      </c>
      <c r="N435" s="19" t="s">
        <v>1990</v>
      </c>
      <c r="O435" s="20"/>
      <c r="P435" s="20"/>
      <c r="Q435" s="20">
        <v>1</v>
      </c>
      <c r="R435" s="68" t="s">
        <v>195</v>
      </c>
      <c r="S435" s="19" t="s">
        <v>139</v>
      </c>
      <c r="T435" s="19" t="s">
        <v>1991</v>
      </c>
      <c r="U435" s="66">
        <v>6741</v>
      </c>
      <c r="V435" s="19" t="s">
        <v>1992</v>
      </c>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row>
    <row r="436" spans="1:47" x14ac:dyDescent="0.25">
      <c r="A436" s="20"/>
      <c r="B436" s="20">
        <v>33151</v>
      </c>
      <c r="C436" s="19" t="s">
        <v>1987</v>
      </c>
      <c r="D436" s="19" t="s">
        <v>181</v>
      </c>
      <c r="E436" s="20"/>
      <c r="F436" s="20">
        <v>25</v>
      </c>
      <c r="G436" s="20" t="s">
        <v>112</v>
      </c>
      <c r="H436" s="20"/>
      <c r="I436" s="20">
        <v>7</v>
      </c>
      <c r="J436" s="75" t="s">
        <v>114</v>
      </c>
      <c r="K436" s="75"/>
      <c r="L436" s="75" t="s">
        <v>127</v>
      </c>
      <c r="M436" s="19" t="s">
        <v>246</v>
      </c>
      <c r="N436" s="19" t="s">
        <v>1993</v>
      </c>
      <c r="O436" s="20"/>
      <c r="P436" s="20"/>
      <c r="Q436" s="20">
        <v>1</v>
      </c>
      <c r="R436" s="68" t="s">
        <v>195</v>
      </c>
      <c r="S436" s="19" t="s">
        <v>139</v>
      </c>
      <c r="T436" s="19" t="s">
        <v>1994</v>
      </c>
      <c r="U436" s="66">
        <v>6751</v>
      </c>
      <c r="V436" s="19" t="s">
        <v>1995</v>
      </c>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row>
    <row r="437" spans="1:47" x14ac:dyDescent="0.25">
      <c r="A437" s="20"/>
      <c r="B437" s="20">
        <v>39745</v>
      </c>
      <c r="C437" s="19" t="s">
        <v>1987</v>
      </c>
      <c r="D437" s="19" t="s">
        <v>125</v>
      </c>
      <c r="E437" s="20"/>
      <c r="F437" s="20">
        <v>28</v>
      </c>
      <c r="G437" s="20" t="s">
        <v>1583</v>
      </c>
      <c r="H437" s="20"/>
      <c r="I437" s="20">
        <v>7</v>
      </c>
      <c r="J437" s="75" t="s">
        <v>114</v>
      </c>
      <c r="K437" s="75"/>
      <c r="L437" s="75" t="s">
        <v>127</v>
      </c>
      <c r="M437" s="19" t="s">
        <v>246</v>
      </c>
      <c r="N437" s="19" t="s">
        <v>1996</v>
      </c>
      <c r="O437" s="20"/>
      <c r="P437" s="20"/>
      <c r="Q437" s="20">
        <v>1</v>
      </c>
      <c r="R437" s="68" t="s">
        <v>195</v>
      </c>
      <c r="S437" s="19" t="s">
        <v>139</v>
      </c>
      <c r="T437" s="19" t="s">
        <v>1997</v>
      </c>
      <c r="U437" s="66">
        <v>6797</v>
      </c>
      <c r="V437" s="19" t="s">
        <v>1998</v>
      </c>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row>
    <row r="438" spans="1:47" x14ac:dyDescent="0.25">
      <c r="A438" s="20"/>
      <c r="B438" s="77" t="s">
        <v>1999</v>
      </c>
      <c r="C438" s="19" t="s">
        <v>2000</v>
      </c>
      <c r="D438" s="19" t="s">
        <v>299</v>
      </c>
      <c r="E438" s="20"/>
      <c r="F438" s="20">
        <v>28</v>
      </c>
      <c r="G438" s="20" t="s">
        <v>112</v>
      </c>
      <c r="H438" s="20"/>
      <c r="I438" s="20">
        <v>7</v>
      </c>
      <c r="J438" s="75" t="s">
        <v>1977</v>
      </c>
      <c r="K438" s="75"/>
      <c r="L438" s="75" t="s">
        <v>127</v>
      </c>
      <c r="M438" s="19" t="s">
        <v>246</v>
      </c>
      <c r="N438" s="19" t="s">
        <v>2001</v>
      </c>
      <c r="O438" s="20"/>
      <c r="P438" s="20"/>
      <c r="Q438" s="20">
        <v>1</v>
      </c>
      <c r="R438" s="68" t="s">
        <v>195</v>
      </c>
      <c r="S438" s="19" t="s">
        <v>139</v>
      </c>
      <c r="T438" s="19" t="s">
        <v>2002</v>
      </c>
      <c r="U438" s="66">
        <v>6027</v>
      </c>
      <c r="V438" s="19" t="s">
        <v>2003</v>
      </c>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row>
    <row r="439" spans="1:47" x14ac:dyDescent="0.25">
      <c r="A439" s="20"/>
      <c r="B439" s="20" t="s">
        <v>2004</v>
      </c>
      <c r="C439" s="19" t="s">
        <v>2005</v>
      </c>
      <c r="D439" s="19" t="s">
        <v>2006</v>
      </c>
      <c r="E439" s="20"/>
      <c r="F439" s="20">
        <v>24</v>
      </c>
      <c r="G439" s="20" t="s">
        <v>112</v>
      </c>
      <c r="H439" s="20"/>
      <c r="I439" s="20">
        <v>7</v>
      </c>
      <c r="J439" s="75" t="s">
        <v>114</v>
      </c>
      <c r="K439" s="75"/>
      <c r="L439" s="75" t="s">
        <v>127</v>
      </c>
      <c r="M439" s="19" t="s">
        <v>246</v>
      </c>
      <c r="N439" s="19" t="s">
        <v>2007</v>
      </c>
      <c r="O439" s="20"/>
      <c r="P439" s="20"/>
      <c r="Q439" s="20">
        <v>1</v>
      </c>
      <c r="R439" s="68" t="s">
        <v>195</v>
      </c>
      <c r="S439" s="19" t="s">
        <v>139</v>
      </c>
      <c r="T439" s="19" t="s">
        <v>2008</v>
      </c>
      <c r="U439" s="66">
        <v>6820</v>
      </c>
      <c r="V439" s="19" t="s">
        <v>2009</v>
      </c>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row>
    <row r="440" spans="1:47" x14ac:dyDescent="0.25">
      <c r="A440" s="20"/>
      <c r="B440" s="20">
        <v>21506</v>
      </c>
      <c r="C440" s="19" t="s">
        <v>2010</v>
      </c>
      <c r="D440" s="19" t="s">
        <v>2011</v>
      </c>
      <c r="E440" s="20"/>
      <c r="F440" s="20">
        <v>27</v>
      </c>
      <c r="G440" s="20" t="s">
        <v>112</v>
      </c>
      <c r="H440" s="20"/>
      <c r="I440" s="20">
        <v>7</v>
      </c>
      <c r="J440" s="75" t="s">
        <v>1977</v>
      </c>
      <c r="K440" s="75"/>
      <c r="L440" s="75" t="s">
        <v>127</v>
      </c>
      <c r="M440" s="19" t="s">
        <v>2012</v>
      </c>
      <c r="N440" s="19"/>
      <c r="O440" s="20"/>
      <c r="P440" s="20"/>
      <c r="Q440" s="20">
        <v>1</v>
      </c>
      <c r="R440" s="68" t="s">
        <v>195</v>
      </c>
      <c r="S440" s="19" t="s">
        <v>139</v>
      </c>
      <c r="T440" s="19" t="s">
        <v>2013</v>
      </c>
      <c r="U440" s="66">
        <v>5756</v>
      </c>
      <c r="V440" s="19" t="s">
        <v>2014</v>
      </c>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row>
    <row r="441" spans="1:47" x14ac:dyDescent="0.25">
      <c r="A441" s="20"/>
      <c r="B441" s="20">
        <v>48658</v>
      </c>
      <c r="C441" s="19" t="s">
        <v>2010</v>
      </c>
      <c r="D441" s="19" t="s">
        <v>593</v>
      </c>
      <c r="E441" s="20"/>
      <c r="F441" s="20">
        <v>31</v>
      </c>
      <c r="G441" s="20" t="s">
        <v>112</v>
      </c>
      <c r="H441" s="20"/>
      <c r="I441" s="20">
        <v>7</v>
      </c>
      <c r="J441" s="75" t="s">
        <v>114</v>
      </c>
      <c r="K441" s="75"/>
      <c r="L441" s="75" t="s">
        <v>116</v>
      </c>
      <c r="M441" s="19" t="s">
        <v>246</v>
      </c>
      <c r="N441" s="19" t="s">
        <v>2015</v>
      </c>
      <c r="O441" s="20"/>
      <c r="P441" s="20"/>
      <c r="Q441" s="20">
        <v>1</v>
      </c>
      <c r="R441" s="68" t="s">
        <v>195</v>
      </c>
      <c r="S441" s="19" t="s">
        <v>225</v>
      </c>
      <c r="T441" s="19" t="s">
        <v>1964</v>
      </c>
      <c r="U441" s="66">
        <v>6492</v>
      </c>
      <c r="V441" s="19" t="s">
        <v>2016</v>
      </c>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row>
    <row r="442" spans="1:47" x14ac:dyDescent="0.25">
      <c r="A442" s="20"/>
      <c r="B442" s="20">
        <v>19927</v>
      </c>
      <c r="C442" s="19" t="s">
        <v>2017</v>
      </c>
      <c r="D442" s="19" t="s">
        <v>2018</v>
      </c>
      <c r="E442" s="20"/>
      <c r="F442" s="20">
        <v>24</v>
      </c>
      <c r="G442" s="20" t="s">
        <v>112</v>
      </c>
      <c r="H442" s="20"/>
      <c r="I442" s="20">
        <v>7</v>
      </c>
      <c r="J442" s="75" t="s">
        <v>1977</v>
      </c>
      <c r="K442" s="75"/>
      <c r="L442" s="75" t="s">
        <v>116</v>
      </c>
      <c r="M442" s="19" t="s">
        <v>2019</v>
      </c>
      <c r="N442" s="19" t="s">
        <v>1978</v>
      </c>
      <c r="O442" s="20"/>
      <c r="P442" s="20"/>
      <c r="Q442" s="20">
        <v>1</v>
      </c>
      <c r="R442" s="68" t="s">
        <v>195</v>
      </c>
      <c r="S442" s="19" t="s">
        <v>131</v>
      </c>
      <c r="T442" s="19" t="s">
        <v>2020</v>
      </c>
      <c r="U442" s="66">
        <v>6446</v>
      </c>
      <c r="V442" s="19" t="s">
        <v>2021</v>
      </c>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row>
    <row r="443" spans="1:47" x14ac:dyDescent="0.25">
      <c r="A443" s="20"/>
      <c r="B443" s="20">
        <v>28695</v>
      </c>
      <c r="C443" s="19" t="s">
        <v>2022</v>
      </c>
      <c r="D443" s="19" t="s">
        <v>1617</v>
      </c>
      <c r="E443" s="20"/>
      <c r="F443" s="20">
        <v>25</v>
      </c>
      <c r="G443" s="20" t="s">
        <v>112</v>
      </c>
      <c r="H443" s="20"/>
      <c r="I443" s="20">
        <v>7</v>
      </c>
      <c r="J443" s="75" t="s">
        <v>114</v>
      </c>
      <c r="K443" s="75"/>
      <c r="L443" s="75" t="s">
        <v>127</v>
      </c>
      <c r="M443" s="19" t="s">
        <v>246</v>
      </c>
      <c r="N443" s="19" t="s">
        <v>2023</v>
      </c>
      <c r="O443" s="20"/>
      <c r="P443" s="20"/>
      <c r="Q443" s="20">
        <v>1</v>
      </c>
      <c r="R443" s="68" t="s">
        <v>195</v>
      </c>
      <c r="S443" s="19" t="s">
        <v>139</v>
      </c>
      <c r="T443" s="19" t="s">
        <v>2024</v>
      </c>
      <c r="U443" s="66">
        <v>6880</v>
      </c>
      <c r="V443" s="19" t="s">
        <v>2025</v>
      </c>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row>
    <row r="444" spans="1:47" x14ac:dyDescent="0.25">
      <c r="A444" s="20"/>
      <c r="B444" s="20">
        <v>268401</v>
      </c>
      <c r="C444" s="19" t="s">
        <v>2026</v>
      </c>
      <c r="D444" s="19" t="s">
        <v>125</v>
      </c>
      <c r="E444" s="20"/>
      <c r="F444" s="20">
        <v>20</v>
      </c>
      <c r="G444" s="20" t="s">
        <v>112</v>
      </c>
      <c r="H444" s="20"/>
      <c r="I444" s="20">
        <v>7</v>
      </c>
      <c r="J444" s="75" t="s">
        <v>1977</v>
      </c>
      <c r="K444" s="75" t="s">
        <v>115</v>
      </c>
      <c r="L444" s="75" t="s">
        <v>116</v>
      </c>
      <c r="M444" s="19" t="s">
        <v>246</v>
      </c>
      <c r="N444" s="19" t="s">
        <v>2027</v>
      </c>
      <c r="O444" s="20"/>
      <c r="P444" s="20"/>
      <c r="Q444" s="20">
        <v>1</v>
      </c>
      <c r="R444" s="68" t="s">
        <v>195</v>
      </c>
      <c r="S444" s="19" t="s">
        <v>139</v>
      </c>
      <c r="T444" s="19" t="s">
        <v>2028</v>
      </c>
      <c r="U444" s="66">
        <v>6572</v>
      </c>
      <c r="V444" s="19" t="s">
        <v>2029</v>
      </c>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row>
    <row r="445" spans="1:47" x14ac:dyDescent="0.25">
      <c r="A445" s="20"/>
      <c r="B445" s="20">
        <v>21091</v>
      </c>
      <c r="C445" s="19" t="s">
        <v>2030</v>
      </c>
      <c r="D445" s="19" t="s">
        <v>2031</v>
      </c>
      <c r="E445" s="20"/>
      <c r="F445" s="20">
        <v>28</v>
      </c>
      <c r="G445" s="20" t="s">
        <v>112</v>
      </c>
      <c r="H445" s="20"/>
      <c r="I445" s="20">
        <v>7</v>
      </c>
      <c r="J445" s="75" t="s">
        <v>114</v>
      </c>
      <c r="K445" s="75"/>
      <c r="L445" s="75" t="s">
        <v>127</v>
      </c>
      <c r="M445" s="19" t="s">
        <v>246</v>
      </c>
      <c r="N445" s="68" t="s">
        <v>2032</v>
      </c>
      <c r="O445" s="68" t="s">
        <v>1978</v>
      </c>
      <c r="P445" s="20" t="s">
        <v>2033</v>
      </c>
      <c r="Q445" s="20">
        <v>1</v>
      </c>
      <c r="R445" s="68" t="s">
        <v>195</v>
      </c>
      <c r="S445" s="19" t="s">
        <v>2034</v>
      </c>
      <c r="T445" s="19" t="s">
        <v>2035</v>
      </c>
      <c r="U445" s="66">
        <v>6168</v>
      </c>
      <c r="V445" s="19" t="s">
        <v>2036</v>
      </c>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row>
    <row r="446" spans="1:47" x14ac:dyDescent="0.25">
      <c r="A446" s="20"/>
      <c r="B446" s="20">
        <v>795958</v>
      </c>
      <c r="C446" s="19" t="s">
        <v>2037</v>
      </c>
      <c r="D446" s="19" t="s">
        <v>277</v>
      </c>
      <c r="E446" s="20"/>
      <c r="F446" s="20">
        <v>26</v>
      </c>
      <c r="G446" s="20" t="s">
        <v>112</v>
      </c>
      <c r="H446" s="20"/>
      <c r="I446" s="20">
        <v>7</v>
      </c>
      <c r="J446" s="75" t="s">
        <v>114</v>
      </c>
      <c r="K446" s="75"/>
      <c r="L446" s="75" t="s">
        <v>127</v>
      </c>
      <c r="M446" s="19" t="s">
        <v>246</v>
      </c>
      <c r="N446" s="19" t="s">
        <v>2038</v>
      </c>
      <c r="O446" s="20"/>
      <c r="P446" s="20"/>
      <c r="Q446" s="20">
        <v>1</v>
      </c>
      <c r="R446" s="68" t="s">
        <v>195</v>
      </c>
      <c r="S446" s="19" t="s">
        <v>122</v>
      </c>
      <c r="T446" s="19" t="s">
        <v>2039</v>
      </c>
      <c r="U446" s="66">
        <v>6243</v>
      </c>
      <c r="V446" s="19" t="s">
        <v>2040</v>
      </c>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row>
    <row r="447" spans="1:47" ht="31.5" customHeight="1" x14ac:dyDescent="0.25">
      <c r="A447" s="20"/>
      <c r="B447" s="20">
        <v>12489</v>
      </c>
      <c r="C447" s="19" t="s">
        <v>2041</v>
      </c>
      <c r="D447" s="19" t="s">
        <v>299</v>
      </c>
      <c r="E447" s="20"/>
      <c r="F447" s="20">
        <v>24</v>
      </c>
      <c r="G447" s="20" t="s">
        <v>112</v>
      </c>
      <c r="H447" s="20"/>
      <c r="I447" s="20">
        <v>7</v>
      </c>
      <c r="J447" s="75" t="s">
        <v>2042</v>
      </c>
      <c r="K447" s="75" t="s">
        <v>115</v>
      </c>
      <c r="L447" s="75" t="s">
        <v>116</v>
      </c>
      <c r="M447" s="20" t="s">
        <v>2043</v>
      </c>
      <c r="N447" s="19" t="s">
        <v>2044</v>
      </c>
      <c r="O447" s="20"/>
      <c r="P447" s="20"/>
      <c r="Q447" s="20">
        <v>1</v>
      </c>
      <c r="R447" s="68" t="s">
        <v>195</v>
      </c>
      <c r="S447" s="19" t="s">
        <v>139</v>
      </c>
      <c r="T447" s="19" t="s">
        <v>2045</v>
      </c>
      <c r="U447" s="66">
        <v>5593</v>
      </c>
      <c r="V447" s="95" t="s">
        <v>2046</v>
      </c>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row>
    <row r="448" spans="1:47" x14ac:dyDescent="0.25">
      <c r="A448" s="20"/>
      <c r="B448" s="20">
        <v>33435</v>
      </c>
      <c r="C448" s="19" t="s">
        <v>700</v>
      </c>
      <c r="D448" s="19" t="s">
        <v>2047</v>
      </c>
      <c r="E448" s="20"/>
      <c r="F448" s="20">
        <v>31</v>
      </c>
      <c r="G448" s="20" t="s">
        <v>112</v>
      </c>
      <c r="H448" s="20"/>
      <c r="I448" s="20">
        <v>7</v>
      </c>
      <c r="J448" s="75" t="s">
        <v>114</v>
      </c>
      <c r="K448" s="75"/>
      <c r="L448" s="75" t="s">
        <v>127</v>
      </c>
      <c r="M448" s="19" t="s">
        <v>246</v>
      </c>
      <c r="N448" s="19" t="s">
        <v>2048</v>
      </c>
      <c r="O448" s="20"/>
      <c r="P448" s="20"/>
      <c r="Q448" s="20">
        <v>1</v>
      </c>
      <c r="R448" s="68" t="s">
        <v>195</v>
      </c>
      <c r="S448" s="19" t="s">
        <v>139</v>
      </c>
      <c r="T448" s="19" t="s">
        <v>2049</v>
      </c>
      <c r="U448" s="66">
        <v>6268</v>
      </c>
      <c r="V448" s="19" t="s">
        <v>2050</v>
      </c>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row>
    <row r="449" spans="1:47" x14ac:dyDescent="0.25">
      <c r="A449" s="20"/>
      <c r="B449" s="20">
        <v>13780</v>
      </c>
      <c r="C449" s="68" t="s">
        <v>2051</v>
      </c>
      <c r="D449" s="68" t="s">
        <v>164</v>
      </c>
      <c r="E449" s="20"/>
      <c r="F449" s="20">
        <v>22</v>
      </c>
      <c r="G449" s="20" t="s">
        <v>112</v>
      </c>
      <c r="H449" s="20"/>
      <c r="I449" s="20">
        <v>7</v>
      </c>
      <c r="J449" s="75" t="s">
        <v>1977</v>
      </c>
      <c r="K449" s="75"/>
      <c r="L449" s="75" t="s">
        <v>127</v>
      </c>
      <c r="M449" s="68" t="s">
        <v>1951</v>
      </c>
      <c r="N449" s="68"/>
      <c r="O449" s="20"/>
      <c r="P449" s="20"/>
      <c r="Q449" s="20">
        <v>1</v>
      </c>
      <c r="R449" s="68" t="s">
        <v>195</v>
      </c>
      <c r="S449" s="68" t="s">
        <v>139</v>
      </c>
      <c r="T449" s="68" t="s">
        <v>379</v>
      </c>
      <c r="U449" s="66">
        <v>6036</v>
      </c>
      <c r="V449" s="95" t="s">
        <v>2052</v>
      </c>
      <c r="W449" s="68"/>
      <c r="X449" s="68"/>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row>
    <row r="450" spans="1:47" x14ac:dyDescent="0.25">
      <c r="A450" s="20"/>
      <c r="B450" s="20">
        <v>6608</v>
      </c>
      <c r="C450" s="19" t="s">
        <v>2053</v>
      </c>
      <c r="D450" s="19" t="s">
        <v>2054</v>
      </c>
      <c r="E450" s="20"/>
      <c r="F450" s="20">
        <v>34</v>
      </c>
      <c r="G450" s="20" t="s">
        <v>112</v>
      </c>
      <c r="H450" s="20"/>
      <c r="I450" s="20">
        <v>7</v>
      </c>
      <c r="J450" s="75" t="s">
        <v>2055</v>
      </c>
      <c r="K450" s="75"/>
      <c r="L450" s="75" t="s">
        <v>127</v>
      </c>
      <c r="M450" s="19" t="s">
        <v>2056</v>
      </c>
      <c r="N450" s="19" t="s">
        <v>2057</v>
      </c>
      <c r="O450" s="20"/>
      <c r="P450" s="20"/>
      <c r="Q450" s="20">
        <v>1</v>
      </c>
      <c r="R450" s="68" t="s">
        <v>195</v>
      </c>
      <c r="S450" s="19" t="s">
        <v>703</v>
      </c>
      <c r="T450" s="19" t="s">
        <v>2058</v>
      </c>
      <c r="U450" s="66">
        <v>6027</v>
      </c>
      <c r="V450" s="19" t="s">
        <v>2059</v>
      </c>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row>
    <row r="451" spans="1:47" x14ac:dyDescent="0.25">
      <c r="A451" s="20"/>
      <c r="B451" s="20">
        <v>5105</v>
      </c>
      <c r="C451" s="19" t="s">
        <v>2060</v>
      </c>
      <c r="D451" s="19" t="s">
        <v>277</v>
      </c>
      <c r="E451" s="20"/>
      <c r="F451" s="20">
        <v>21</v>
      </c>
      <c r="G451" s="20" t="s">
        <v>112</v>
      </c>
      <c r="H451" s="20"/>
      <c r="I451" s="20">
        <v>7</v>
      </c>
      <c r="J451" s="75" t="s">
        <v>114</v>
      </c>
      <c r="K451" s="75"/>
      <c r="L451" s="75" t="s">
        <v>127</v>
      </c>
      <c r="M451" s="75"/>
      <c r="N451" s="19" t="s">
        <v>2061</v>
      </c>
      <c r="O451" s="20"/>
      <c r="P451" s="20"/>
      <c r="Q451" s="20">
        <v>1</v>
      </c>
      <c r="R451" s="68" t="s">
        <v>195</v>
      </c>
      <c r="S451" s="19" t="s">
        <v>139</v>
      </c>
      <c r="T451" s="19" t="s">
        <v>2062</v>
      </c>
      <c r="U451" s="66">
        <v>6074</v>
      </c>
      <c r="V451" s="19" t="s">
        <v>2063</v>
      </c>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row>
    <row r="452" spans="1:47" x14ac:dyDescent="0.25">
      <c r="A452" s="20"/>
      <c r="B452" s="20">
        <v>39199</v>
      </c>
      <c r="C452" s="19" t="s">
        <v>2064</v>
      </c>
      <c r="D452" s="19" t="s">
        <v>234</v>
      </c>
      <c r="E452" s="20"/>
      <c r="F452" s="20">
        <v>43</v>
      </c>
      <c r="G452" s="20" t="s">
        <v>112</v>
      </c>
      <c r="H452" s="20"/>
      <c r="I452" s="20">
        <v>7</v>
      </c>
      <c r="J452" s="75" t="s">
        <v>114</v>
      </c>
      <c r="K452" s="75"/>
      <c r="L452" s="75" t="s">
        <v>127</v>
      </c>
      <c r="M452" s="75"/>
      <c r="N452" s="19" t="s">
        <v>2065</v>
      </c>
      <c r="O452" s="20"/>
      <c r="P452" s="20"/>
      <c r="Q452" s="20">
        <v>1</v>
      </c>
      <c r="R452" s="68" t="s">
        <v>195</v>
      </c>
      <c r="S452" s="19" t="s">
        <v>139</v>
      </c>
      <c r="T452" s="19" t="s">
        <v>2066</v>
      </c>
      <c r="U452" s="66">
        <v>6351</v>
      </c>
      <c r="V452" s="19" t="s">
        <v>2067</v>
      </c>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row>
    <row r="453" spans="1:47" ht="37.5" customHeight="1" x14ac:dyDescent="0.25">
      <c r="A453" s="20"/>
      <c r="B453" s="20">
        <v>219755</v>
      </c>
      <c r="C453" s="19" t="s">
        <v>2068</v>
      </c>
      <c r="D453" s="19" t="s">
        <v>956</v>
      </c>
      <c r="E453" s="20"/>
      <c r="F453" s="20">
        <v>25</v>
      </c>
      <c r="G453" s="20" t="s">
        <v>112</v>
      </c>
      <c r="H453" s="20"/>
      <c r="I453" s="20">
        <v>7</v>
      </c>
      <c r="J453" s="75" t="s">
        <v>1977</v>
      </c>
      <c r="K453" s="75"/>
      <c r="L453" s="75" t="s">
        <v>127</v>
      </c>
      <c r="M453" s="19" t="s">
        <v>1978</v>
      </c>
      <c r="N453" s="19" t="s">
        <v>2069</v>
      </c>
      <c r="O453" s="20" t="s">
        <v>2070</v>
      </c>
      <c r="P453" s="20"/>
      <c r="Q453" s="20">
        <v>1</v>
      </c>
      <c r="R453" s="68" t="s">
        <v>195</v>
      </c>
      <c r="S453" s="19" t="s">
        <v>139</v>
      </c>
      <c r="T453" s="19" t="s">
        <v>2071</v>
      </c>
      <c r="U453" s="66">
        <v>6596</v>
      </c>
      <c r="V453" s="95" t="s">
        <v>2072</v>
      </c>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row>
    <row r="454" spans="1:47" x14ac:dyDescent="0.25">
      <c r="A454" s="20"/>
      <c r="B454" s="20">
        <v>202147</v>
      </c>
      <c r="C454" s="19" t="s">
        <v>2073</v>
      </c>
      <c r="D454" s="19" t="s">
        <v>2074</v>
      </c>
      <c r="E454" s="20"/>
      <c r="F454" s="20">
        <v>20</v>
      </c>
      <c r="G454" s="20" t="s">
        <v>363</v>
      </c>
      <c r="H454" s="20"/>
      <c r="I454" s="20">
        <v>7</v>
      </c>
      <c r="J454" s="75" t="s">
        <v>114</v>
      </c>
      <c r="K454" s="75"/>
      <c r="L454" s="75" t="s">
        <v>127</v>
      </c>
      <c r="M454" s="19" t="s">
        <v>246</v>
      </c>
      <c r="N454" s="19" t="s">
        <v>2075</v>
      </c>
      <c r="O454" s="20"/>
      <c r="P454" s="20"/>
      <c r="Q454" s="20">
        <v>1</v>
      </c>
      <c r="R454" s="68" t="s">
        <v>195</v>
      </c>
      <c r="S454" s="19" t="s">
        <v>139</v>
      </c>
      <c r="T454" s="19" t="s">
        <v>2076</v>
      </c>
      <c r="U454" s="66">
        <v>6659</v>
      </c>
      <c r="V454" s="19" t="s">
        <v>2077</v>
      </c>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row>
    <row r="455" spans="1:47" x14ac:dyDescent="0.25">
      <c r="A455" s="20"/>
      <c r="B455" s="20">
        <v>3362</v>
      </c>
      <c r="C455" s="19" t="s">
        <v>2078</v>
      </c>
      <c r="D455" s="19" t="s">
        <v>668</v>
      </c>
      <c r="E455" s="20"/>
      <c r="F455" s="20">
        <v>33</v>
      </c>
      <c r="G455" s="20" t="s">
        <v>112</v>
      </c>
      <c r="H455" s="20"/>
      <c r="I455" s="20">
        <v>7</v>
      </c>
      <c r="J455" s="75" t="s">
        <v>114</v>
      </c>
      <c r="K455" s="75"/>
      <c r="L455" s="75" t="s">
        <v>136</v>
      </c>
      <c r="M455" s="75"/>
      <c r="N455" s="19" t="s">
        <v>2079</v>
      </c>
      <c r="O455" s="20"/>
      <c r="P455" s="20"/>
      <c r="Q455" s="20">
        <v>1</v>
      </c>
      <c r="R455" s="68" t="s">
        <v>195</v>
      </c>
      <c r="S455" s="19" t="s">
        <v>139</v>
      </c>
      <c r="T455" s="19" t="s">
        <v>2080</v>
      </c>
      <c r="U455" s="66">
        <v>7801</v>
      </c>
      <c r="V455" s="19" t="s">
        <v>2081</v>
      </c>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row>
    <row r="456" spans="1:47" x14ac:dyDescent="0.25">
      <c r="A456" s="20"/>
      <c r="B456" s="20">
        <v>21516</v>
      </c>
      <c r="C456" s="19" t="s">
        <v>861</v>
      </c>
      <c r="D456" s="19" t="s">
        <v>1780</v>
      </c>
      <c r="E456" s="20"/>
      <c r="F456" s="20">
        <v>21</v>
      </c>
      <c r="G456" s="20" t="s">
        <v>112</v>
      </c>
      <c r="H456" s="20"/>
      <c r="I456" s="20">
        <v>7</v>
      </c>
      <c r="J456" s="75" t="s">
        <v>114</v>
      </c>
      <c r="K456" s="75"/>
      <c r="L456" s="75" t="s">
        <v>127</v>
      </c>
      <c r="M456" s="75"/>
      <c r="N456" s="19" t="s">
        <v>2082</v>
      </c>
      <c r="O456" s="20"/>
      <c r="P456" s="20"/>
      <c r="Q456" s="20">
        <v>1</v>
      </c>
      <c r="R456" s="68" t="s">
        <v>195</v>
      </c>
      <c r="S456" s="19" t="s">
        <v>139</v>
      </c>
      <c r="T456" s="19" t="s">
        <v>2083</v>
      </c>
      <c r="U456" s="66">
        <v>6114</v>
      </c>
      <c r="V456" s="19" t="s">
        <v>2084</v>
      </c>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row>
    <row r="457" spans="1:47" x14ac:dyDescent="0.25">
      <c r="A457" s="20"/>
      <c r="B457" s="20">
        <v>300010</v>
      </c>
      <c r="C457" s="19" t="s">
        <v>883</v>
      </c>
      <c r="D457" s="19" t="s">
        <v>805</v>
      </c>
      <c r="E457" s="20"/>
      <c r="F457" s="20">
        <v>20</v>
      </c>
      <c r="G457" s="20" t="s">
        <v>112</v>
      </c>
      <c r="H457" s="20"/>
      <c r="I457" s="20">
        <v>7</v>
      </c>
      <c r="J457" s="75" t="s">
        <v>114</v>
      </c>
      <c r="K457" s="75"/>
      <c r="L457" s="75" t="s">
        <v>127</v>
      </c>
      <c r="M457" s="19" t="s">
        <v>246</v>
      </c>
      <c r="N457" s="19" t="s">
        <v>539</v>
      </c>
      <c r="O457" s="20"/>
      <c r="P457" s="20"/>
      <c r="Q457" s="20">
        <v>1</v>
      </c>
      <c r="R457" s="68" t="s">
        <v>195</v>
      </c>
      <c r="S457" s="19" t="s">
        <v>139</v>
      </c>
      <c r="T457" s="19" t="s">
        <v>1938</v>
      </c>
      <c r="U457" s="66">
        <v>6665</v>
      </c>
      <c r="V457" s="19" t="s">
        <v>2085</v>
      </c>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row>
    <row r="458" spans="1:47" x14ac:dyDescent="0.25">
      <c r="A458" s="20"/>
      <c r="B458" s="20">
        <v>37746</v>
      </c>
      <c r="C458" s="19" t="s">
        <v>883</v>
      </c>
      <c r="D458" s="19" t="s">
        <v>317</v>
      </c>
      <c r="E458" s="20"/>
      <c r="F458" s="20">
        <v>32</v>
      </c>
      <c r="G458" s="20" t="s">
        <v>112</v>
      </c>
      <c r="H458" s="20"/>
      <c r="I458" s="20">
        <v>7</v>
      </c>
      <c r="J458" s="75" t="s">
        <v>114</v>
      </c>
      <c r="K458" s="75"/>
      <c r="L458" s="75" t="s">
        <v>116</v>
      </c>
      <c r="M458" s="19" t="s">
        <v>2086</v>
      </c>
      <c r="N458" s="20"/>
      <c r="O458" s="20"/>
      <c r="P458" s="20"/>
      <c r="Q458" s="20">
        <v>1</v>
      </c>
      <c r="R458" s="68" t="s">
        <v>195</v>
      </c>
      <c r="S458" s="19" t="s">
        <v>139</v>
      </c>
      <c r="T458" s="19" t="s">
        <v>2087</v>
      </c>
      <c r="U458" s="66">
        <v>6394</v>
      </c>
      <c r="V458" s="19" t="s">
        <v>2088</v>
      </c>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row>
    <row r="459" spans="1:47" x14ac:dyDescent="0.25">
      <c r="A459" s="20"/>
      <c r="B459" s="20">
        <v>12901</v>
      </c>
      <c r="C459" s="19" t="s">
        <v>896</v>
      </c>
      <c r="D459" s="19" t="s">
        <v>2089</v>
      </c>
      <c r="E459" s="20"/>
      <c r="F459" s="20">
        <v>20</v>
      </c>
      <c r="G459" s="20" t="s">
        <v>1652</v>
      </c>
      <c r="H459" s="20"/>
      <c r="I459" s="20">
        <v>7</v>
      </c>
      <c r="J459" s="75" t="s">
        <v>114</v>
      </c>
      <c r="K459" s="75"/>
      <c r="L459" s="75" t="s">
        <v>127</v>
      </c>
      <c r="M459" s="19" t="s">
        <v>246</v>
      </c>
      <c r="N459" s="19" t="s">
        <v>2090</v>
      </c>
      <c r="O459" s="20"/>
      <c r="P459" s="20"/>
      <c r="Q459" s="20">
        <v>1</v>
      </c>
      <c r="R459" s="68" t="s">
        <v>195</v>
      </c>
      <c r="S459" s="19" t="s">
        <v>139</v>
      </c>
      <c r="T459" s="19" t="s">
        <v>2091</v>
      </c>
      <c r="U459" s="66">
        <v>5776</v>
      </c>
      <c r="V459" s="19" t="s">
        <v>2092</v>
      </c>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row>
    <row r="460" spans="1:47" x14ac:dyDescent="0.25">
      <c r="A460" s="20"/>
      <c r="B460" s="20">
        <v>41637</v>
      </c>
      <c r="C460" s="19" t="s">
        <v>2093</v>
      </c>
      <c r="D460" s="19" t="s">
        <v>164</v>
      </c>
      <c r="E460" s="20"/>
      <c r="F460" s="20">
        <v>24</v>
      </c>
      <c r="G460" s="20" t="s">
        <v>112</v>
      </c>
      <c r="H460" s="20"/>
      <c r="I460" s="20">
        <v>7</v>
      </c>
      <c r="J460" s="75" t="s">
        <v>114</v>
      </c>
      <c r="K460" s="75"/>
      <c r="L460" s="75" t="s">
        <v>127</v>
      </c>
      <c r="M460" s="19" t="s">
        <v>246</v>
      </c>
      <c r="N460" s="19" t="s">
        <v>2094</v>
      </c>
      <c r="O460" s="20"/>
      <c r="P460" s="20"/>
      <c r="Q460" s="20">
        <v>1</v>
      </c>
      <c r="R460" s="68" t="s">
        <v>195</v>
      </c>
      <c r="S460" s="19" t="s">
        <v>252</v>
      </c>
      <c r="T460" s="19" t="s">
        <v>2095</v>
      </c>
      <c r="U460" s="66">
        <v>6658</v>
      </c>
      <c r="V460" s="19" t="s">
        <v>2096</v>
      </c>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row>
    <row r="461" spans="1:47" x14ac:dyDescent="0.25">
      <c r="A461" s="20"/>
      <c r="B461" s="20">
        <v>69199</v>
      </c>
      <c r="C461" s="19" t="s">
        <v>2097</v>
      </c>
      <c r="D461" s="19" t="s">
        <v>455</v>
      </c>
      <c r="E461" s="20"/>
      <c r="F461" s="20">
        <v>21</v>
      </c>
      <c r="G461" s="20" t="s">
        <v>112</v>
      </c>
      <c r="H461" s="20"/>
      <c r="I461" s="20">
        <v>7</v>
      </c>
      <c r="J461" s="75" t="s">
        <v>114</v>
      </c>
      <c r="K461" s="75"/>
      <c r="L461" s="75" t="s">
        <v>237</v>
      </c>
      <c r="M461" s="19" t="s">
        <v>246</v>
      </c>
      <c r="N461" s="19" t="s">
        <v>2098</v>
      </c>
      <c r="O461" s="20"/>
      <c r="P461" s="20"/>
      <c r="Q461" s="20">
        <v>1</v>
      </c>
      <c r="R461" s="68" t="s">
        <v>195</v>
      </c>
      <c r="S461" s="19" t="s">
        <v>139</v>
      </c>
      <c r="T461" s="19" t="s">
        <v>1579</v>
      </c>
      <c r="U461" s="66">
        <v>5899</v>
      </c>
      <c r="V461" s="19" t="s">
        <v>2099</v>
      </c>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row>
    <row r="462" spans="1:47" x14ac:dyDescent="0.25">
      <c r="A462" s="20" t="s">
        <v>2100</v>
      </c>
      <c r="B462" s="20">
        <v>266496</v>
      </c>
      <c r="C462" s="19" t="s">
        <v>961</v>
      </c>
      <c r="D462" s="19" t="s">
        <v>466</v>
      </c>
      <c r="E462" s="20"/>
      <c r="F462" s="20">
        <v>27</v>
      </c>
      <c r="G462" s="20" t="s">
        <v>112</v>
      </c>
      <c r="H462" s="20"/>
      <c r="I462" s="20">
        <v>7</v>
      </c>
      <c r="J462" s="75" t="s">
        <v>114</v>
      </c>
      <c r="K462" s="75"/>
      <c r="L462" s="75" t="s">
        <v>127</v>
      </c>
      <c r="M462" s="19" t="s">
        <v>246</v>
      </c>
      <c r="N462" s="19" t="s">
        <v>2101</v>
      </c>
      <c r="O462" s="20"/>
      <c r="P462" s="20"/>
      <c r="Q462" s="20">
        <v>1</v>
      </c>
      <c r="R462" s="68" t="s">
        <v>195</v>
      </c>
      <c r="S462" s="19" t="s">
        <v>139</v>
      </c>
      <c r="T462" s="19" t="s">
        <v>2102</v>
      </c>
      <c r="U462" s="66">
        <v>6662</v>
      </c>
      <c r="V462" s="19" t="s">
        <v>2103</v>
      </c>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row>
    <row r="463" spans="1:47" x14ac:dyDescent="0.25">
      <c r="A463" s="20"/>
      <c r="B463" s="20">
        <v>31577</v>
      </c>
      <c r="C463" s="19" t="s">
        <v>2104</v>
      </c>
      <c r="D463" s="19" t="s">
        <v>2105</v>
      </c>
      <c r="E463" s="20"/>
      <c r="F463" s="20">
        <v>42</v>
      </c>
      <c r="G463" s="20" t="s">
        <v>112</v>
      </c>
      <c r="H463" s="20"/>
      <c r="I463" s="20">
        <v>7</v>
      </c>
      <c r="J463" s="75" t="s">
        <v>114</v>
      </c>
      <c r="K463" s="75"/>
      <c r="L463" s="75" t="s">
        <v>136</v>
      </c>
      <c r="M463" s="19" t="s">
        <v>246</v>
      </c>
      <c r="N463" s="19" t="s">
        <v>2106</v>
      </c>
      <c r="O463" s="20"/>
      <c r="P463" s="20"/>
      <c r="Q463" s="20">
        <v>1</v>
      </c>
      <c r="R463" s="68" t="s">
        <v>195</v>
      </c>
      <c r="S463" s="19" t="s">
        <v>139</v>
      </c>
      <c r="T463" s="19" t="s">
        <v>2107</v>
      </c>
      <c r="U463" s="66">
        <v>7499</v>
      </c>
      <c r="V463" s="19" t="s">
        <v>2108</v>
      </c>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row>
    <row r="464" spans="1:47" x14ac:dyDescent="0.25">
      <c r="A464" s="20"/>
      <c r="B464" s="20">
        <v>16379</v>
      </c>
      <c r="C464" s="19" t="s">
        <v>2109</v>
      </c>
      <c r="D464" s="19" t="s">
        <v>125</v>
      </c>
      <c r="E464" s="20"/>
      <c r="F464" s="20">
        <v>24</v>
      </c>
      <c r="G464" s="20" t="s">
        <v>112</v>
      </c>
      <c r="H464" s="20"/>
      <c r="I464" s="20">
        <v>7</v>
      </c>
      <c r="J464" s="75" t="s">
        <v>114</v>
      </c>
      <c r="K464" s="75"/>
      <c r="L464" s="75" t="s">
        <v>127</v>
      </c>
      <c r="M464" s="75"/>
      <c r="N464" s="19" t="s">
        <v>2110</v>
      </c>
      <c r="O464" s="20"/>
      <c r="P464" s="20"/>
      <c r="Q464" s="20">
        <v>1</v>
      </c>
      <c r="R464" s="68" t="s">
        <v>195</v>
      </c>
      <c r="S464" s="19" t="s">
        <v>139</v>
      </c>
      <c r="T464" s="19" t="s">
        <v>2083</v>
      </c>
      <c r="U464" s="66">
        <v>6287</v>
      </c>
      <c r="V464" s="19" t="s">
        <v>2111</v>
      </c>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row>
    <row r="465" spans="1:47" x14ac:dyDescent="0.25">
      <c r="A465" s="20"/>
      <c r="B465" s="20">
        <v>37106</v>
      </c>
      <c r="C465" s="19" t="s">
        <v>2112</v>
      </c>
      <c r="D465" s="19" t="s">
        <v>1617</v>
      </c>
      <c r="E465" s="20"/>
      <c r="F465" s="20">
        <v>21</v>
      </c>
      <c r="G465" s="20" t="s">
        <v>112</v>
      </c>
      <c r="H465" s="20"/>
      <c r="I465" s="20">
        <v>7</v>
      </c>
      <c r="J465" s="75" t="s">
        <v>114</v>
      </c>
      <c r="K465" s="75"/>
      <c r="L465" s="75" t="s">
        <v>116</v>
      </c>
      <c r="M465" s="19" t="s">
        <v>246</v>
      </c>
      <c r="N465" s="19" t="s">
        <v>2113</v>
      </c>
      <c r="O465" s="20"/>
      <c r="P465" s="20"/>
      <c r="Q465" s="20">
        <v>1</v>
      </c>
      <c r="R465" s="68" t="s">
        <v>195</v>
      </c>
      <c r="S465" s="19" t="s">
        <v>139</v>
      </c>
      <c r="T465" s="19" t="s">
        <v>2114</v>
      </c>
      <c r="U465" s="66">
        <v>6449</v>
      </c>
      <c r="V465" s="19" t="s">
        <v>2115</v>
      </c>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row>
    <row r="466" spans="1:47" x14ac:dyDescent="0.25">
      <c r="A466" s="20"/>
      <c r="B466" s="20">
        <v>11775</v>
      </c>
      <c r="C466" s="19" t="s">
        <v>1107</v>
      </c>
      <c r="D466" s="19" t="s">
        <v>443</v>
      </c>
      <c r="E466" s="20"/>
      <c r="F466" s="20">
        <v>26</v>
      </c>
      <c r="G466" s="20" t="s">
        <v>112</v>
      </c>
      <c r="H466" s="20"/>
      <c r="I466" s="20">
        <v>7</v>
      </c>
      <c r="J466" s="75" t="s">
        <v>114</v>
      </c>
      <c r="K466" s="75"/>
      <c r="L466" s="75" t="s">
        <v>116</v>
      </c>
      <c r="M466" s="19" t="s">
        <v>246</v>
      </c>
      <c r="N466" s="19" t="s">
        <v>2116</v>
      </c>
      <c r="O466" s="20"/>
      <c r="P466" s="20"/>
      <c r="Q466" s="20">
        <v>1</v>
      </c>
      <c r="R466" s="68" t="s">
        <v>195</v>
      </c>
      <c r="S466" s="19" t="s">
        <v>131</v>
      </c>
      <c r="T466" s="19" t="s">
        <v>2117</v>
      </c>
      <c r="U466" s="66">
        <v>5413</v>
      </c>
      <c r="V466" s="19" t="s">
        <v>2118</v>
      </c>
      <c r="W466" s="19"/>
      <c r="X466" s="19"/>
      <c r="Y466" s="19" t="s">
        <v>2119</v>
      </c>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row>
    <row r="467" spans="1:47" x14ac:dyDescent="0.25">
      <c r="A467" s="20"/>
      <c r="B467" s="20">
        <v>5727</v>
      </c>
      <c r="C467" s="19" t="s">
        <v>2120</v>
      </c>
      <c r="D467" s="19" t="s">
        <v>2121</v>
      </c>
      <c r="E467" s="20"/>
      <c r="F467" s="20">
        <v>40</v>
      </c>
      <c r="G467" s="20" t="s">
        <v>112</v>
      </c>
      <c r="H467" s="20"/>
      <c r="I467" s="20">
        <v>7</v>
      </c>
      <c r="J467" s="75" t="s">
        <v>114</v>
      </c>
      <c r="K467" s="75"/>
      <c r="L467" s="75" t="s">
        <v>136</v>
      </c>
      <c r="M467" s="75"/>
      <c r="N467" s="19" t="s">
        <v>2122</v>
      </c>
      <c r="O467" s="20"/>
      <c r="P467" s="20"/>
      <c r="Q467" s="20">
        <v>1</v>
      </c>
      <c r="R467" s="68" t="s">
        <v>195</v>
      </c>
      <c r="S467" s="19" t="s">
        <v>139</v>
      </c>
      <c r="T467" s="19" t="s">
        <v>2083</v>
      </c>
      <c r="U467" s="66">
        <v>6288</v>
      </c>
      <c r="V467" s="19" t="s">
        <v>2123</v>
      </c>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row>
    <row r="468" spans="1:47" x14ac:dyDescent="0.25">
      <c r="A468" s="20"/>
      <c r="B468" s="20">
        <v>202764</v>
      </c>
      <c r="C468" s="19" t="s">
        <v>1055</v>
      </c>
      <c r="D468" s="19" t="s">
        <v>317</v>
      </c>
      <c r="E468" s="20"/>
      <c r="F468" s="20">
        <v>20</v>
      </c>
      <c r="G468" s="20" t="s">
        <v>1989</v>
      </c>
      <c r="H468" s="20"/>
      <c r="I468" s="20">
        <v>7</v>
      </c>
      <c r="J468" s="75" t="s">
        <v>114</v>
      </c>
      <c r="K468" s="75"/>
      <c r="L468" s="75" t="s">
        <v>127</v>
      </c>
      <c r="M468" s="19" t="s">
        <v>246</v>
      </c>
      <c r="N468" s="19" t="s">
        <v>2124</v>
      </c>
      <c r="O468" s="20"/>
      <c r="P468" s="20"/>
      <c r="Q468" s="20">
        <v>1</v>
      </c>
      <c r="R468" s="68" t="s">
        <v>195</v>
      </c>
      <c r="S468" s="19" t="s">
        <v>139</v>
      </c>
      <c r="T468" s="19" t="s">
        <v>2125</v>
      </c>
      <c r="U468" s="66">
        <v>6326</v>
      </c>
      <c r="V468" s="19" t="s">
        <v>2126</v>
      </c>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row>
    <row r="469" spans="1:47" x14ac:dyDescent="0.25">
      <c r="A469" s="20"/>
      <c r="B469" s="20">
        <v>3264</v>
      </c>
      <c r="C469" s="19" t="s">
        <v>2127</v>
      </c>
      <c r="D469" s="19" t="s">
        <v>125</v>
      </c>
      <c r="E469" s="20"/>
      <c r="F469" s="20">
        <v>36</v>
      </c>
      <c r="G469" s="20" t="s">
        <v>112</v>
      </c>
      <c r="H469" s="20"/>
      <c r="I469" s="20">
        <v>7</v>
      </c>
      <c r="J469" s="75" t="s">
        <v>114</v>
      </c>
      <c r="K469" s="75"/>
      <c r="L469" s="75" t="s">
        <v>116</v>
      </c>
      <c r="M469" s="75"/>
      <c r="N469" s="19" t="s">
        <v>2128</v>
      </c>
      <c r="O469" s="20"/>
      <c r="P469" s="20"/>
      <c r="Q469" s="20">
        <v>1</v>
      </c>
      <c r="R469" s="68" t="s">
        <v>195</v>
      </c>
      <c r="S469" s="19" t="s">
        <v>225</v>
      </c>
      <c r="T469" s="19" t="s">
        <v>2129</v>
      </c>
      <c r="U469" s="66">
        <v>5414</v>
      </c>
      <c r="V469" s="19" t="s">
        <v>2130</v>
      </c>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row>
    <row r="470" spans="1:47" x14ac:dyDescent="0.25">
      <c r="A470" s="20"/>
      <c r="B470" s="20">
        <v>65744</v>
      </c>
      <c r="C470" s="19" t="s">
        <v>2131</v>
      </c>
      <c r="D470" s="19" t="s">
        <v>791</v>
      </c>
      <c r="E470" s="20"/>
      <c r="F470" s="20">
        <v>19</v>
      </c>
      <c r="G470" s="20" t="s">
        <v>112</v>
      </c>
      <c r="H470" s="20"/>
      <c r="I470" s="20">
        <v>7</v>
      </c>
      <c r="J470" s="75" t="s">
        <v>114</v>
      </c>
      <c r="K470" s="75"/>
      <c r="L470" s="75" t="s">
        <v>136</v>
      </c>
      <c r="M470" s="19" t="s">
        <v>246</v>
      </c>
      <c r="N470" s="19" t="s">
        <v>2132</v>
      </c>
      <c r="O470" s="20"/>
      <c r="P470" s="20"/>
      <c r="Q470" s="20">
        <v>1</v>
      </c>
      <c r="R470" s="68" t="s">
        <v>195</v>
      </c>
      <c r="S470" s="19" t="s">
        <v>139</v>
      </c>
      <c r="T470" s="19" t="s">
        <v>2133</v>
      </c>
      <c r="U470" s="66">
        <v>6754</v>
      </c>
      <c r="V470" s="19" t="s">
        <v>2134</v>
      </c>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row>
    <row r="471" spans="1:47" x14ac:dyDescent="0.25">
      <c r="A471" s="20"/>
      <c r="B471" s="20">
        <v>36932</v>
      </c>
      <c r="C471" s="19" t="s">
        <v>2135</v>
      </c>
      <c r="D471" s="19" t="s">
        <v>133</v>
      </c>
      <c r="E471" s="20"/>
      <c r="F471" s="20">
        <v>26</v>
      </c>
      <c r="G471" s="20" t="s">
        <v>1989</v>
      </c>
      <c r="H471" s="20"/>
      <c r="I471" s="20">
        <v>7</v>
      </c>
      <c r="J471" s="75" t="s">
        <v>114</v>
      </c>
      <c r="K471" s="75"/>
      <c r="L471" s="75" t="s">
        <v>127</v>
      </c>
      <c r="M471" s="19" t="s">
        <v>246</v>
      </c>
      <c r="N471" s="19" t="s">
        <v>2136</v>
      </c>
      <c r="O471" s="20"/>
      <c r="P471" s="20"/>
      <c r="Q471" s="20">
        <v>1</v>
      </c>
      <c r="R471" s="68" t="s">
        <v>195</v>
      </c>
      <c r="S471" s="19" t="s">
        <v>139</v>
      </c>
      <c r="T471" s="19" t="s">
        <v>1938</v>
      </c>
      <c r="U471" s="66">
        <v>6313</v>
      </c>
      <c r="V471" s="19" t="s">
        <v>2137</v>
      </c>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row>
    <row r="472" spans="1:47" x14ac:dyDescent="0.25">
      <c r="A472" s="20"/>
      <c r="B472" s="20">
        <v>66050</v>
      </c>
      <c r="C472" s="19" t="s">
        <v>1149</v>
      </c>
      <c r="D472" s="19" t="s">
        <v>2138</v>
      </c>
      <c r="E472" s="20"/>
      <c r="F472" s="20">
        <v>24</v>
      </c>
      <c r="G472" s="20" t="s">
        <v>112</v>
      </c>
      <c r="H472" s="20"/>
      <c r="I472" s="20">
        <v>7</v>
      </c>
      <c r="J472" s="75" t="s">
        <v>114</v>
      </c>
      <c r="K472" s="75"/>
      <c r="L472" s="75" t="s">
        <v>2139</v>
      </c>
      <c r="M472" s="19" t="s">
        <v>246</v>
      </c>
      <c r="N472" s="19" t="s">
        <v>2140</v>
      </c>
      <c r="O472" s="20"/>
      <c r="P472" s="20"/>
      <c r="Q472" s="20">
        <v>1</v>
      </c>
      <c r="R472" s="68" t="s">
        <v>195</v>
      </c>
      <c r="S472" s="19" t="s">
        <v>122</v>
      </c>
      <c r="T472" s="19" t="s">
        <v>2141</v>
      </c>
      <c r="U472" s="66">
        <v>6519</v>
      </c>
      <c r="V472" s="19" t="s">
        <v>2142</v>
      </c>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row>
    <row r="473" spans="1:47" x14ac:dyDescent="0.25">
      <c r="A473" s="20"/>
      <c r="B473" s="20">
        <v>41272</v>
      </c>
      <c r="C473" s="19" t="s">
        <v>1149</v>
      </c>
      <c r="D473" s="19" t="s">
        <v>593</v>
      </c>
      <c r="E473" s="20"/>
      <c r="F473" s="20">
        <v>18</v>
      </c>
      <c r="G473" s="20" t="s">
        <v>112</v>
      </c>
      <c r="H473" s="20"/>
      <c r="I473" s="20">
        <v>7</v>
      </c>
      <c r="J473" s="75" t="s">
        <v>114</v>
      </c>
      <c r="K473" s="75"/>
      <c r="L473" s="75" t="s">
        <v>127</v>
      </c>
      <c r="M473" s="68" t="s">
        <v>1978</v>
      </c>
      <c r="N473" s="19" t="s">
        <v>2143</v>
      </c>
      <c r="O473" s="20"/>
      <c r="P473" s="20"/>
      <c r="Q473" s="20">
        <v>1</v>
      </c>
      <c r="R473" s="68" t="s">
        <v>195</v>
      </c>
      <c r="S473" s="19" t="s">
        <v>139</v>
      </c>
      <c r="T473" s="19" t="s">
        <v>2144</v>
      </c>
      <c r="U473" s="66">
        <v>6839</v>
      </c>
      <c r="V473" s="19" t="s">
        <v>2145</v>
      </c>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row>
    <row r="474" spans="1:47" x14ac:dyDescent="0.25">
      <c r="A474" s="20"/>
      <c r="B474" s="20">
        <v>223866</v>
      </c>
      <c r="C474" s="19" t="s">
        <v>2146</v>
      </c>
      <c r="D474" s="19" t="s">
        <v>356</v>
      </c>
      <c r="E474" s="20"/>
      <c r="F474" s="20">
        <v>26</v>
      </c>
      <c r="G474" s="20" t="s">
        <v>112</v>
      </c>
      <c r="H474" s="20"/>
      <c r="I474" s="20">
        <v>7</v>
      </c>
      <c r="J474" s="75" t="s">
        <v>114</v>
      </c>
      <c r="K474" s="75"/>
      <c r="L474" s="75" t="s">
        <v>116</v>
      </c>
      <c r="M474" s="19" t="s">
        <v>246</v>
      </c>
      <c r="N474" s="19" t="s">
        <v>2147</v>
      </c>
      <c r="O474" s="20"/>
      <c r="P474" s="20"/>
      <c r="Q474" s="20">
        <v>1</v>
      </c>
      <c r="R474" s="68" t="s">
        <v>195</v>
      </c>
      <c r="S474" s="19" t="s">
        <v>482</v>
      </c>
      <c r="T474" s="19" t="s">
        <v>2148</v>
      </c>
      <c r="U474" s="66">
        <v>6504</v>
      </c>
      <c r="V474" s="19" t="s">
        <v>2149</v>
      </c>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row>
    <row r="475" spans="1:47" x14ac:dyDescent="0.25">
      <c r="A475" s="20"/>
      <c r="B475" s="20">
        <v>36395</v>
      </c>
      <c r="C475" s="19" t="s">
        <v>2150</v>
      </c>
      <c r="D475" s="19" t="s">
        <v>1142</v>
      </c>
      <c r="E475" s="20"/>
      <c r="F475" s="20">
        <v>33</v>
      </c>
      <c r="G475" s="20" t="s">
        <v>112</v>
      </c>
      <c r="H475" s="20"/>
      <c r="I475" s="20">
        <v>7</v>
      </c>
      <c r="J475" s="75" t="s">
        <v>114</v>
      </c>
      <c r="K475" s="75"/>
      <c r="L475" s="75" t="s">
        <v>116</v>
      </c>
      <c r="M475" s="19" t="s">
        <v>246</v>
      </c>
      <c r="N475" s="19" t="s">
        <v>2151</v>
      </c>
      <c r="O475" s="20"/>
      <c r="P475" s="20"/>
      <c r="Q475" s="20">
        <v>1</v>
      </c>
      <c r="R475" s="68" t="s">
        <v>195</v>
      </c>
      <c r="S475" s="19" t="s">
        <v>139</v>
      </c>
      <c r="T475" s="19" t="s">
        <v>2152</v>
      </c>
      <c r="U475" s="66">
        <v>6377</v>
      </c>
      <c r="V475" s="19" t="s">
        <v>2153</v>
      </c>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row>
    <row r="476" spans="1:47" x14ac:dyDescent="0.25">
      <c r="A476" s="20"/>
      <c r="B476" s="20">
        <v>43755</v>
      </c>
      <c r="C476" s="19" t="s">
        <v>2154</v>
      </c>
      <c r="D476" s="19" t="s">
        <v>2155</v>
      </c>
      <c r="E476" s="20"/>
      <c r="F476" s="20">
        <v>34</v>
      </c>
      <c r="G476" s="20" t="s">
        <v>112</v>
      </c>
      <c r="H476" s="20"/>
      <c r="I476" s="20">
        <v>7</v>
      </c>
      <c r="J476" s="75" t="s">
        <v>114</v>
      </c>
      <c r="K476" s="75"/>
      <c r="L476" s="75" t="s">
        <v>294</v>
      </c>
      <c r="M476" s="75"/>
      <c r="N476" s="19" t="s">
        <v>2156</v>
      </c>
      <c r="O476" s="20"/>
      <c r="P476" s="20"/>
      <c r="Q476" s="20">
        <v>1</v>
      </c>
      <c r="R476" s="68" t="s">
        <v>195</v>
      </c>
      <c r="S476" s="19" t="s">
        <v>482</v>
      </c>
      <c r="T476" s="19" t="s">
        <v>2157</v>
      </c>
      <c r="U476" s="66">
        <v>5585</v>
      </c>
      <c r="V476" s="19" t="s">
        <v>2158</v>
      </c>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row>
    <row r="477" spans="1:47" x14ac:dyDescent="0.25">
      <c r="A477" s="20"/>
      <c r="B477" s="20">
        <v>3617</v>
      </c>
      <c r="C477" s="19" t="s">
        <v>2159</v>
      </c>
      <c r="D477" s="19" t="s">
        <v>466</v>
      </c>
      <c r="E477" s="20"/>
      <c r="F477" s="20">
        <v>27</v>
      </c>
      <c r="G477" s="20" t="s">
        <v>112</v>
      </c>
      <c r="H477" s="20"/>
      <c r="I477" s="20">
        <v>7</v>
      </c>
      <c r="J477" s="75" t="s">
        <v>114</v>
      </c>
      <c r="K477" s="75"/>
      <c r="L477" s="75" t="s">
        <v>116</v>
      </c>
      <c r="M477" s="75"/>
      <c r="N477" s="19" t="s">
        <v>2160</v>
      </c>
      <c r="O477" s="20"/>
      <c r="P477" s="20"/>
      <c r="Q477" s="20">
        <v>1</v>
      </c>
      <c r="R477" s="68" t="s">
        <v>195</v>
      </c>
      <c r="S477" s="19" t="s">
        <v>1492</v>
      </c>
      <c r="T477" s="19" t="s">
        <v>2161</v>
      </c>
      <c r="U477" s="66">
        <v>6083</v>
      </c>
      <c r="V477" s="19" t="s">
        <v>2162</v>
      </c>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row>
    <row r="478" spans="1:47" x14ac:dyDescent="0.25">
      <c r="A478" s="20"/>
      <c r="B478" s="20">
        <v>3239</v>
      </c>
      <c r="C478" s="19" t="s">
        <v>2163</v>
      </c>
      <c r="D478" s="19" t="s">
        <v>2164</v>
      </c>
      <c r="E478" s="20"/>
      <c r="F478" s="20">
        <v>23</v>
      </c>
      <c r="G478" s="20" t="s">
        <v>112</v>
      </c>
      <c r="H478" s="20"/>
      <c r="I478" s="20">
        <v>7</v>
      </c>
      <c r="J478" s="75" t="s">
        <v>114</v>
      </c>
      <c r="K478" s="75"/>
      <c r="L478" s="75" t="s">
        <v>127</v>
      </c>
      <c r="M478" s="75"/>
      <c r="N478" s="19" t="s">
        <v>2165</v>
      </c>
      <c r="O478" s="20"/>
      <c r="P478" s="20"/>
      <c r="Q478" s="20">
        <v>1</v>
      </c>
      <c r="R478" s="68" t="s">
        <v>195</v>
      </c>
      <c r="S478" s="19" t="s">
        <v>139</v>
      </c>
      <c r="T478" s="19" t="s">
        <v>2062</v>
      </c>
      <c r="U478" s="66">
        <v>6057</v>
      </c>
      <c r="V478" s="19" t="s">
        <v>2166</v>
      </c>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row>
    <row r="479" spans="1:47" x14ac:dyDescent="0.25">
      <c r="A479" s="20"/>
      <c r="B479" s="20" t="s">
        <v>2167</v>
      </c>
      <c r="C479" s="19" t="s">
        <v>2168</v>
      </c>
      <c r="D479" s="19" t="s">
        <v>234</v>
      </c>
      <c r="E479" s="20"/>
      <c r="F479" s="20">
        <v>26</v>
      </c>
      <c r="G479" s="20" t="s">
        <v>112</v>
      </c>
      <c r="H479" s="20"/>
      <c r="I479" s="20">
        <v>7</v>
      </c>
      <c r="J479" s="75" t="s">
        <v>1977</v>
      </c>
      <c r="K479" s="75"/>
      <c r="L479" s="75" t="s">
        <v>127</v>
      </c>
      <c r="M479" s="20" t="s">
        <v>2169</v>
      </c>
      <c r="N479" s="19"/>
      <c r="O479" s="20"/>
      <c r="P479" s="20"/>
      <c r="Q479" s="20">
        <v>1</v>
      </c>
      <c r="R479" s="68" t="s">
        <v>121</v>
      </c>
      <c r="S479" s="19" t="s">
        <v>139</v>
      </c>
      <c r="T479" s="19" t="s">
        <v>2170</v>
      </c>
      <c r="U479" s="66">
        <v>6092</v>
      </c>
      <c r="V479" s="19" t="s">
        <v>2171</v>
      </c>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row>
    <row r="480" spans="1:47" x14ac:dyDescent="0.25">
      <c r="A480" s="20"/>
      <c r="B480" s="20">
        <v>12935</v>
      </c>
      <c r="C480" s="19" t="s">
        <v>2168</v>
      </c>
      <c r="D480" s="19" t="s">
        <v>1780</v>
      </c>
      <c r="E480" s="20"/>
      <c r="F480" s="20">
        <v>31</v>
      </c>
      <c r="G480" s="20" t="s">
        <v>112</v>
      </c>
      <c r="H480" s="20"/>
      <c r="I480" s="20">
        <v>7</v>
      </c>
      <c r="J480" s="75" t="s">
        <v>1977</v>
      </c>
      <c r="K480" s="75"/>
      <c r="L480" s="75" t="s">
        <v>127</v>
      </c>
      <c r="M480" s="20" t="s">
        <v>2172</v>
      </c>
      <c r="N480" s="19"/>
      <c r="O480" s="20"/>
      <c r="P480" s="20"/>
      <c r="Q480" s="20">
        <v>1</v>
      </c>
      <c r="R480" s="68" t="s">
        <v>121</v>
      </c>
      <c r="S480" s="19" t="s">
        <v>252</v>
      </c>
      <c r="T480" s="19" t="s">
        <v>2173</v>
      </c>
      <c r="U480" s="66">
        <v>6328</v>
      </c>
      <c r="V480" s="19" t="s">
        <v>2174</v>
      </c>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row>
    <row r="481" spans="1:47" x14ac:dyDescent="0.25">
      <c r="A481" s="20"/>
      <c r="B481" s="20">
        <v>73078</v>
      </c>
      <c r="C481" s="19" t="s">
        <v>2175</v>
      </c>
      <c r="D481" s="19" t="s">
        <v>2176</v>
      </c>
      <c r="E481" s="20"/>
      <c r="F481" s="20">
        <v>24</v>
      </c>
      <c r="G481" s="20" t="s">
        <v>112</v>
      </c>
      <c r="H481" s="20"/>
      <c r="I481" s="20">
        <v>7</v>
      </c>
      <c r="J481" s="75" t="s">
        <v>114</v>
      </c>
      <c r="K481" s="75"/>
      <c r="L481" s="75" t="s">
        <v>127</v>
      </c>
      <c r="M481" s="19" t="s">
        <v>246</v>
      </c>
      <c r="N481" s="19" t="s">
        <v>2177</v>
      </c>
      <c r="O481" s="20"/>
      <c r="P481" s="20"/>
      <c r="Q481" s="20">
        <v>1</v>
      </c>
      <c r="R481" s="68" t="s">
        <v>195</v>
      </c>
      <c r="S481" s="19" t="s">
        <v>482</v>
      </c>
      <c r="T481" s="19" t="s">
        <v>2178</v>
      </c>
      <c r="U481" s="66">
        <v>5690</v>
      </c>
      <c r="V481" s="19" t="s">
        <v>2179</v>
      </c>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row>
    <row r="482" spans="1:47" x14ac:dyDescent="0.25">
      <c r="A482" s="20"/>
      <c r="B482" s="20" t="s">
        <v>1769</v>
      </c>
      <c r="C482" s="19" t="s">
        <v>1369</v>
      </c>
      <c r="D482" s="19" t="s">
        <v>157</v>
      </c>
      <c r="E482" s="20"/>
      <c r="F482" s="20">
        <v>24</v>
      </c>
      <c r="G482" s="20" t="s">
        <v>112</v>
      </c>
      <c r="H482" s="20"/>
      <c r="I482" s="20">
        <v>7</v>
      </c>
      <c r="J482" s="75" t="s">
        <v>114</v>
      </c>
      <c r="K482" s="75"/>
      <c r="L482" s="75" t="s">
        <v>127</v>
      </c>
      <c r="M482" s="19" t="s">
        <v>246</v>
      </c>
      <c r="N482" s="19" t="s">
        <v>2180</v>
      </c>
      <c r="O482" s="20"/>
      <c r="P482" s="20"/>
      <c r="Q482" s="20">
        <v>1</v>
      </c>
      <c r="R482" s="68" t="s">
        <v>195</v>
      </c>
      <c r="S482" s="19" t="s">
        <v>1980</v>
      </c>
      <c r="T482" s="19" t="s">
        <v>2181</v>
      </c>
      <c r="U482" s="66">
        <v>6693</v>
      </c>
      <c r="V482" s="19" t="s">
        <v>2182</v>
      </c>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row>
    <row r="483" spans="1:47" x14ac:dyDescent="0.25">
      <c r="A483" s="20"/>
      <c r="B483" s="20">
        <v>274088</v>
      </c>
      <c r="C483" s="19" t="s">
        <v>2183</v>
      </c>
      <c r="D483" s="19" t="s">
        <v>770</v>
      </c>
      <c r="E483" s="20"/>
      <c r="F483" s="20">
        <v>31</v>
      </c>
      <c r="G483" s="20" t="s">
        <v>112</v>
      </c>
      <c r="H483" s="20"/>
      <c r="I483" s="20">
        <v>7</v>
      </c>
      <c r="J483" s="75" t="s">
        <v>114</v>
      </c>
      <c r="K483" s="75"/>
      <c r="L483" s="75" t="s">
        <v>116</v>
      </c>
      <c r="M483" s="19" t="s">
        <v>246</v>
      </c>
      <c r="N483" s="19" t="s">
        <v>2184</v>
      </c>
      <c r="O483" s="20"/>
      <c r="P483" s="20"/>
      <c r="Q483" s="20">
        <v>1</v>
      </c>
      <c r="R483" s="68" t="s">
        <v>195</v>
      </c>
      <c r="S483" s="19" t="s">
        <v>744</v>
      </c>
      <c r="T483" s="19" t="s">
        <v>2185</v>
      </c>
      <c r="U483" s="66">
        <v>6607</v>
      </c>
      <c r="V483" s="19" t="s">
        <v>2186</v>
      </c>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row>
    <row r="484" spans="1:47" x14ac:dyDescent="0.25">
      <c r="A484" s="20"/>
      <c r="B484" s="20">
        <v>2335</v>
      </c>
      <c r="C484" s="19" t="s">
        <v>1417</v>
      </c>
      <c r="D484" s="19" t="s">
        <v>2187</v>
      </c>
      <c r="E484" s="20"/>
      <c r="F484" s="20">
        <v>20</v>
      </c>
      <c r="G484" s="20" t="s">
        <v>112</v>
      </c>
      <c r="H484" s="20"/>
      <c r="I484" s="20">
        <v>7</v>
      </c>
      <c r="J484" s="75" t="s">
        <v>114</v>
      </c>
      <c r="K484" s="75"/>
      <c r="L484" s="75" t="s">
        <v>116</v>
      </c>
      <c r="M484" s="19" t="s">
        <v>246</v>
      </c>
      <c r="N484" s="19" t="s">
        <v>2188</v>
      </c>
      <c r="O484" s="20"/>
      <c r="P484" s="20"/>
      <c r="Q484" s="20">
        <v>1</v>
      </c>
      <c r="R484" s="68" t="s">
        <v>195</v>
      </c>
      <c r="S484" s="19" t="s">
        <v>131</v>
      </c>
      <c r="T484" s="19" t="s">
        <v>2189</v>
      </c>
      <c r="U484" s="66">
        <v>5756</v>
      </c>
      <c r="V484" s="19" t="s">
        <v>2190</v>
      </c>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row>
    <row r="485" spans="1:47" x14ac:dyDescent="0.25">
      <c r="A485" s="20"/>
      <c r="B485" s="20">
        <v>8392</v>
      </c>
      <c r="C485" s="19" t="s">
        <v>2191</v>
      </c>
      <c r="D485" s="19" t="s">
        <v>234</v>
      </c>
      <c r="E485" s="20"/>
      <c r="F485" s="20">
        <v>18</v>
      </c>
      <c r="G485" s="20" t="s">
        <v>112</v>
      </c>
      <c r="H485" s="20"/>
      <c r="I485" s="20">
        <v>7</v>
      </c>
      <c r="J485" s="75" t="s">
        <v>114</v>
      </c>
      <c r="K485" s="75"/>
      <c r="L485" s="75" t="s">
        <v>116</v>
      </c>
      <c r="M485" s="19" t="s">
        <v>1968</v>
      </c>
      <c r="N485" s="19" t="s">
        <v>1592</v>
      </c>
      <c r="O485" s="20"/>
      <c r="P485" s="20"/>
      <c r="Q485" s="20">
        <v>1</v>
      </c>
      <c r="R485" s="68" t="s">
        <v>195</v>
      </c>
      <c r="S485" s="19" t="s">
        <v>139</v>
      </c>
      <c r="T485" s="19" t="s">
        <v>2192</v>
      </c>
      <c r="U485" s="66">
        <v>5466</v>
      </c>
      <c r="V485" s="19" t="s">
        <v>2193</v>
      </c>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row>
    <row r="486" spans="1:47" x14ac:dyDescent="0.25">
      <c r="A486" s="20"/>
      <c r="B486" s="20">
        <v>29720</v>
      </c>
      <c r="C486" s="19" t="s">
        <v>1400</v>
      </c>
      <c r="D486" s="19" t="s">
        <v>336</v>
      </c>
      <c r="E486" s="20"/>
      <c r="F486" s="20">
        <v>27</v>
      </c>
      <c r="G486" s="20" t="s">
        <v>112</v>
      </c>
      <c r="H486" s="20"/>
      <c r="I486" s="20">
        <v>7</v>
      </c>
      <c r="J486" s="75" t="s">
        <v>114</v>
      </c>
      <c r="K486" s="75"/>
      <c r="L486" s="75" t="s">
        <v>136</v>
      </c>
      <c r="M486" s="19" t="s">
        <v>246</v>
      </c>
      <c r="N486" s="19" t="s">
        <v>2194</v>
      </c>
      <c r="O486" s="20"/>
      <c r="P486" s="20"/>
      <c r="Q486" s="20">
        <v>1</v>
      </c>
      <c r="R486" s="68" t="s">
        <v>195</v>
      </c>
      <c r="S486" s="19" t="s">
        <v>139</v>
      </c>
      <c r="T486" s="19" t="s">
        <v>2195</v>
      </c>
      <c r="U486" s="66">
        <v>6880</v>
      </c>
      <c r="V486" s="19" t="s">
        <v>2196</v>
      </c>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row>
    <row r="487" spans="1:47" x14ac:dyDescent="0.25">
      <c r="A487" s="20"/>
      <c r="B487" s="20">
        <v>21562</v>
      </c>
      <c r="C487" s="19" t="s">
        <v>2197</v>
      </c>
      <c r="D487" s="19" t="s">
        <v>455</v>
      </c>
      <c r="E487" s="20"/>
      <c r="F487" s="20">
        <v>32</v>
      </c>
      <c r="G487" s="20" t="s">
        <v>112</v>
      </c>
      <c r="H487" s="20"/>
      <c r="I487" s="20">
        <v>7</v>
      </c>
      <c r="J487" s="75" t="s">
        <v>1977</v>
      </c>
      <c r="K487" s="75"/>
      <c r="L487" s="75" t="s">
        <v>127</v>
      </c>
      <c r="M487" s="19" t="s">
        <v>1978</v>
      </c>
      <c r="N487" s="19" t="s">
        <v>2198</v>
      </c>
      <c r="O487" s="20"/>
      <c r="P487" s="20"/>
      <c r="Q487" s="20">
        <v>1</v>
      </c>
      <c r="R487" s="68" t="s">
        <v>195</v>
      </c>
      <c r="S487" s="19" t="s">
        <v>252</v>
      </c>
      <c r="T487" s="19" t="s">
        <v>2199</v>
      </c>
      <c r="U487" s="66">
        <v>6027</v>
      </c>
      <c r="V487" s="19" t="s">
        <v>2200</v>
      </c>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row>
    <row r="488" spans="1:47" x14ac:dyDescent="0.25">
      <c r="A488" s="20"/>
      <c r="B488" s="20" t="s">
        <v>2201</v>
      </c>
      <c r="C488" s="19" t="s">
        <v>2202</v>
      </c>
      <c r="D488" s="19" t="s">
        <v>668</v>
      </c>
      <c r="E488" s="20"/>
      <c r="F488" s="20">
        <v>25</v>
      </c>
      <c r="G488" s="20" t="s">
        <v>112</v>
      </c>
      <c r="H488" s="20"/>
      <c r="I488" s="20">
        <v>7</v>
      </c>
      <c r="J488" s="75" t="s">
        <v>114</v>
      </c>
      <c r="K488" s="75"/>
      <c r="L488" s="75" t="s">
        <v>136</v>
      </c>
      <c r="M488" s="19" t="s">
        <v>2203</v>
      </c>
      <c r="N488" s="19"/>
      <c r="O488" s="20"/>
      <c r="P488" s="20"/>
      <c r="Q488" s="20">
        <v>1</v>
      </c>
      <c r="R488" s="68" t="s">
        <v>195</v>
      </c>
      <c r="S488" s="19" t="s">
        <v>618</v>
      </c>
      <c r="T488" s="19" t="s">
        <v>619</v>
      </c>
      <c r="U488" s="66">
        <v>7293</v>
      </c>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row>
    <row r="489" spans="1:47" x14ac:dyDescent="0.25">
      <c r="A489" s="20"/>
      <c r="B489" s="20">
        <v>42361</v>
      </c>
      <c r="C489" s="19" t="s">
        <v>1836</v>
      </c>
      <c r="D489" s="19" t="s">
        <v>791</v>
      </c>
      <c r="E489" s="20"/>
      <c r="F489" s="20">
        <v>19</v>
      </c>
      <c r="G489" s="20" t="s">
        <v>112</v>
      </c>
      <c r="H489" s="20"/>
      <c r="I489" s="20">
        <v>7</v>
      </c>
      <c r="J489" s="75" t="s">
        <v>114</v>
      </c>
      <c r="K489" s="75"/>
      <c r="L489" s="75" t="s">
        <v>127</v>
      </c>
      <c r="M489" s="19" t="s">
        <v>1978</v>
      </c>
      <c r="N489" s="19" t="s">
        <v>2204</v>
      </c>
      <c r="O489" s="20"/>
      <c r="P489" s="20"/>
      <c r="Q489" s="20">
        <v>1</v>
      </c>
      <c r="R489" s="68" t="s">
        <v>195</v>
      </c>
      <c r="S489" s="19" t="s">
        <v>139</v>
      </c>
      <c r="T489" s="19" t="s">
        <v>2205</v>
      </c>
      <c r="U489" s="66">
        <v>6534</v>
      </c>
      <c r="V489" s="19" t="s">
        <v>2206</v>
      </c>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row>
    <row r="490" spans="1:47" x14ac:dyDescent="0.25">
      <c r="A490" s="20"/>
      <c r="B490" s="20">
        <v>201136</v>
      </c>
      <c r="C490" s="19" t="s">
        <v>1564</v>
      </c>
      <c r="D490" s="19" t="s">
        <v>2207</v>
      </c>
      <c r="E490" s="20"/>
      <c r="F490" s="20">
        <v>26</v>
      </c>
      <c r="G490" s="20" t="s">
        <v>112</v>
      </c>
      <c r="H490" s="20" t="s">
        <v>81</v>
      </c>
      <c r="I490" s="20" t="s">
        <v>2208</v>
      </c>
      <c r="J490" s="75" t="s">
        <v>114</v>
      </c>
      <c r="K490" s="20"/>
      <c r="L490" s="75" t="s">
        <v>127</v>
      </c>
      <c r="M490" s="19" t="s">
        <v>2209</v>
      </c>
      <c r="N490" s="19" t="s">
        <v>161</v>
      </c>
      <c r="O490" s="20"/>
      <c r="P490" s="20"/>
      <c r="Q490" s="20">
        <v>1</v>
      </c>
      <c r="R490" s="20" t="s">
        <v>195</v>
      </c>
      <c r="S490" s="19" t="s">
        <v>139</v>
      </c>
      <c r="T490" s="19" t="s">
        <v>1341</v>
      </c>
      <c r="U490" s="66">
        <v>6027</v>
      </c>
      <c r="V490" s="19" t="s">
        <v>2210</v>
      </c>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row>
    <row r="491" spans="1:47" x14ac:dyDescent="0.25">
      <c r="A491" s="20"/>
      <c r="B491" s="20">
        <v>24819</v>
      </c>
      <c r="C491" s="19" t="s">
        <v>82</v>
      </c>
      <c r="D491" s="19" t="s">
        <v>770</v>
      </c>
      <c r="E491" s="20"/>
      <c r="F491" s="20">
        <v>25</v>
      </c>
      <c r="G491" s="20" t="s">
        <v>112</v>
      </c>
      <c r="H491" s="20" t="s">
        <v>82</v>
      </c>
      <c r="I491" s="20" t="s">
        <v>2208</v>
      </c>
      <c r="J491" s="75" t="s">
        <v>114</v>
      </c>
      <c r="K491" s="20"/>
      <c r="L491" s="75" t="s">
        <v>237</v>
      </c>
      <c r="M491" s="19" t="s">
        <v>2098</v>
      </c>
      <c r="N491" s="19" t="s">
        <v>161</v>
      </c>
      <c r="O491" s="20"/>
      <c r="P491" s="20"/>
      <c r="Q491" s="20">
        <v>1</v>
      </c>
      <c r="R491" s="20" t="s">
        <v>195</v>
      </c>
      <c r="S491" s="19" t="s">
        <v>139</v>
      </c>
      <c r="T491" s="19" t="s">
        <v>2211</v>
      </c>
      <c r="U491" s="66">
        <v>5962</v>
      </c>
      <c r="V491" s="19" t="s">
        <v>2212</v>
      </c>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row>
    <row r="492" spans="1:47" x14ac:dyDescent="0.25">
      <c r="A492" s="20"/>
      <c r="B492" s="20">
        <v>28840</v>
      </c>
      <c r="C492" s="19" t="s">
        <v>2213</v>
      </c>
      <c r="D492" s="19" t="s">
        <v>593</v>
      </c>
      <c r="E492" s="20"/>
      <c r="F492" s="20">
        <v>30</v>
      </c>
      <c r="G492" s="20" t="s">
        <v>112</v>
      </c>
      <c r="H492" s="20" t="s">
        <v>82</v>
      </c>
      <c r="I492" s="20" t="s">
        <v>2208</v>
      </c>
      <c r="J492" s="75" t="s">
        <v>114</v>
      </c>
      <c r="K492" s="20"/>
      <c r="L492" s="75" t="s">
        <v>127</v>
      </c>
      <c r="M492" s="19" t="s">
        <v>2214</v>
      </c>
      <c r="N492" s="19" t="s">
        <v>161</v>
      </c>
      <c r="O492" s="20"/>
      <c r="P492" s="20"/>
      <c r="Q492" s="20">
        <v>1</v>
      </c>
      <c r="R492" s="20" t="s">
        <v>195</v>
      </c>
      <c r="S492" s="19" t="s">
        <v>139</v>
      </c>
      <c r="T492" s="19" t="s">
        <v>2215</v>
      </c>
      <c r="U492" s="66">
        <v>6858</v>
      </c>
      <c r="V492" s="19" t="s">
        <v>2216</v>
      </c>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row>
    <row r="493" spans="1:47" x14ac:dyDescent="0.25">
      <c r="A493" s="20"/>
      <c r="B493" s="20">
        <v>42426</v>
      </c>
      <c r="C493" s="19" t="s">
        <v>2217</v>
      </c>
      <c r="D493" s="19" t="s">
        <v>443</v>
      </c>
      <c r="E493" s="20"/>
      <c r="F493" s="20">
        <v>39</v>
      </c>
      <c r="G493" s="20" t="s">
        <v>2218</v>
      </c>
      <c r="H493" s="20" t="s">
        <v>82</v>
      </c>
      <c r="I493" s="20" t="s">
        <v>2208</v>
      </c>
      <c r="J493" s="75" t="s">
        <v>114</v>
      </c>
      <c r="K493" s="75"/>
      <c r="L493" s="75" t="s">
        <v>127</v>
      </c>
      <c r="M493" s="19" t="s">
        <v>161</v>
      </c>
      <c r="N493" s="19" t="s">
        <v>2219</v>
      </c>
      <c r="O493" s="20"/>
      <c r="P493" s="20"/>
      <c r="Q493" s="20">
        <v>1</v>
      </c>
      <c r="R493" s="20" t="s">
        <v>121</v>
      </c>
      <c r="S493" s="19" t="s">
        <v>139</v>
      </c>
      <c r="T493" s="19" t="s">
        <v>2220</v>
      </c>
      <c r="U493" s="66">
        <v>6880</v>
      </c>
      <c r="V493" s="19" t="s">
        <v>2221</v>
      </c>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row>
    <row r="494" spans="1:47" x14ac:dyDescent="0.25">
      <c r="A494" s="20"/>
      <c r="B494" s="20">
        <v>60847</v>
      </c>
      <c r="C494" s="19" t="s">
        <v>2222</v>
      </c>
      <c r="D494" s="19" t="s">
        <v>2223</v>
      </c>
      <c r="E494" s="20"/>
      <c r="F494" s="20">
        <v>36</v>
      </c>
      <c r="G494" s="20" t="s">
        <v>112</v>
      </c>
      <c r="H494" s="20" t="s">
        <v>82</v>
      </c>
      <c r="I494" s="20" t="s">
        <v>2208</v>
      </c>
      <c r="J494" s="75" t="s">
        <v>114</v>
      </c>
      <c r="K494" s="20"/>
      <c r="L494" s="75" t="s">
        <v>127</v>
      </c>
      <c r="M494" s="19" t="s">
        <v>2224</v>
      </c>
      <c r="N494" s="19" t="s">
        <v>161</v>
      </c>
      <c r="O494" s="20"/>
      <c r="P494" s="20"/>
      <c r="Q494" s="20">
        <v>1</v>
      </c>
      <c r="R494" s="20" t="s">
        <v>195</v>
      </c>
      <c r="S494" s="19" t="s">
        <v>139</v>
      </c>
      <c r="T494" s="19" t="s">
        <v>2225</v>
      </c>
      <c r="U494" s="66">
        <v>6685</v>
      </c>
      <c r="V494" s="19" t="s">
        <v>2226</v>
      </c>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row>
    <row r="495" spans="1:47" x14ac:dyDescent="0.25">
      <c r="A495" s="20"/>
      <c r="B495" s="20">
        <v>38956</v>
      </c>
      <c r="C495" s="19" t="s">
        <v>1006</v>
      </c>
      <c r="D495" s="19" t="s">
        <v>605</v>
      </c>
      <c r="E495" s="20"/>
      <c r="F495" s="20">
        <v>22</v>
      </c>
      <c r="G495" s="20" t="s">
        <v>112</v>
      </c>
      <c r="H495" s="20" t="s">
        <v>81</v>
      </c>
      <c r="I495" s="20" t="s">
        <v>2208</v>
      </c>
      <c r="J495" s="75" t="s">
        <v>114</v>
      </c>
      <c r="K495" s="75"/>
      <c r="L495" s="75" t="s">
        <v>127</v>
      </c>
      <c r="M495" s="19" t="s">
        <v>161</v>
      </c>
      <c r="N495" s="19" t="s">
        <v>2227</v>
      </c>
      <c r="O495" s="20"/>
      <c r="P495" s="20"/>
      <c r="Q495" s="20">
        <v>1</v>
      </c>
      <c r="R495" s="20" t="s">
        <v>195</v>
      </c>
      <c r="S495" s="20" t="s">
        <v>452</v>
      </c>
      <c r="T495" s="20" t="s">
        <v>2228</v>
      </c>
      <c r="U495" s="66">
        <v>6762</v>
      </c>
      <c r="V495" s="19" t="s">
        <v>2229</v>
      </c>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row>
    <row r="496" spans="1:47" x14ac:dyDescent="0.25">
      <c r="A496" s="20"/>
      <c r="B496" s="20">
        <v>38132</v>
      </c>
      <c r="C496" s="19" t="s">
        <v>2230</v>
      </c>
      <c r="D496" s="19" t="s">
        <v>2231</v>
      </c>
      <c r="E496" s="20"/>
      <c r="F496" s="20">
        <v>20</v>
      </c>
      <c r="G496" s="20" t="s">
        <v>112</v>
      </c>
      <c r="H496" s="20" t="s">
        <v>81</v>
      </c>
      <c r="I496" s="20" t="s">
        <v>2208</v>
      </c>
      <c r="J496" s="75" t="s">
        <v>114</v>
      </c>
      <c r="K496" s="75"/>
      <c r="L496" s="75" t="s">
        <v>127</v>
      </c>
      <c r="M496" s="19" t="s">
        <v>161</v>
      </c>
      <c r="N496" s="19" t="s">
        <v>2232</v>
      </c>
      <c r="O496" s="20"/>
      <c r="P496" s="20"/>
      <c r="Q496" s="20">
        <v>1</v>
      </c>
      <c r="R496" s="20" t="s">
        <v>195</v>
      </c>
      <c r="S496" s="20" t="s">
        <v>139</v>
      </c>
      <c r="T496" s="20" t="s">
        <v>2233</v>
      </c>
      <c r="U496" s="66">
        <v>6850</v>
      </c>
      <c r="V496" s="19" t="s">
        <v>2234</v>
      </c>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row>
    <row r="497" spans="1:47" x14ac:dyDescent="0.25">
      <c r="A497" s="20"/>
      <c r="B497" s="20">
        <v>775155</v>
      </c>
      <c r="C497" s="19" t="s">
        <v>2235</v>
      </c>
      <c r="D497" s="19" t="s">
        <v>2236</v>
      </c>
      <c r="E497" s="20"/>
      <c r="F497" s="20">
        <v>19</v>
      </c>
      <c r="G497" s="20" t="s">
        <v>112</v>
      </c>
      <c r="H497" s="20" t="s">
        <v>82</v>
      </c>
      <c r="I497" s="20" t="s">
        <v>2208</v>
      </c>
      <c r="J497" s="75" t="s">
        <v>114</v>
      </c>
      <c r="K497" s="75"/>
      <c r="L497" s="75" t="s">
        <v>136</v>
      </c>
      <c r="M497" s="19" t="s">
        <v>161</v>
      </c>
      <c r="N497" s="19" t="s">
        <v>2237</v>
      </c>
      <c r="O497" s="20"/>
      <c r="P497" s="20"/>
      <c r="Q497" s="20">
        <v>1</v>
      </c>
      <c r="R497" s="20" t="s">
        <v>195</v>
      </c>
      <c r="S497" s="19" t="s">
        <v>482</v>
      </c>
      <c r="T497" s="90" t="s">
        <v>2238</v>
      </c>
      <c r="U497" s="66">
        <v>7080</v>
      </c>
      <c r="V497" s="19" t="s">
        <v>2239</v>
      </c>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row>
    <row r="498" spans="1:47" x14ac:dyDescent="0.25">
      <c r="A498" s="20"/>
      <c r="B498" s="20">
        <v>305101</v>
      </c>
      <c r="C498" s="19" t="s">
        <v>2240</v>
      </c>
      <c r="D498" s="19" t="s">
        <v>455</v>
      </c>
      <c r="E498" s="20"/>
      <c r="F498" s="20">
        <v>22</v>
      </c>
      <c r="G498" s="20" t="s">
        <v>112</v>
      </c>
      <c r="H498" s="20" t="s">
        <v>81</v>
      </c>
      <c r="I498" s="20" t="s">
        <v>2208</v>
      </c>
      <c r="J498" s="75" t="s">
        <v>114</v>
      </c>
      <c r="K498" s="75"/>
      <c r="L498" s="75" t="s">
        <v>127</v>
      </c>
      <c r="M498" s="19" t="s">
        <v>161</v>
      </c>
      <c r="N498" s="19" t="s">
        <v>2048</v>
      </c>
      <c r="O498" s="20"/>
      <c r="P498" s="20"/>
      <c r="Q498" s="20">
        <v>1</v>
      </c>
      <c r="R498" s="20" t="s">
        <v>195</v>
      </c>
      <c r="S498" s="19" t="s">
        <v>225</v>
      </c>
      <c r="T498" s="19" t="s">
        <v>2241</v>
      </c>
      <c r="U498" s="66">
        <v>6028</v>
      </c>
      <c r="V498" s="19" t="s">
        <v>2242</v>
      </c>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row>
    <row r="499" spans="1:47" x14ac:dyDescent="0.25">
      <c r="A499" s="20"/>
      <c r="B499" s="20">
        <v>16468</v>
      </c>
      <c r="C499" s="19" t="s">
        <v>2243</v>
      </c>
      <c r="D499" s="19" t="s">
        <v>2244</v>
      </c>
      <c r="E499" s="20"/>
      <c r="F499" s="20">
        <v>22</v>
      </c>
      <c r="G499" s="20" t="s">
        <v>112</v>
      </c>
      <c r="H499" s="20" t="s">
        <v>81</v>
      </c>
      <c r="I499" s="20" t="s">
        <v>2208</v>
      </c>
      <c r="J499" s="75" t="s">
        <v>114</v>
      </c>
      <c r="K499" s="75"/>
      <c r="L499" s="75" t="s">
        <v>116</v>
      </c>
      <c r="M499" s="19" t="s">
        <v>161</v>
      </c>
      <c r="N499" s="19" t="s">
        <v>2245</v>
      </c>
      <c r="O499" s="20"/>
      <c r="P499" s="20"/>
      <c r="Q499" s="20">
        <v>1</v>
      </c>
      <c r="R499" s="20" t="s">
        <v>195</v>
      </c>
      <c r="S499" s="19" t="s">
        <v>139</v>
      </c>
      <c r="T499" s="19" t="s">
        <v>2246</v>
      </c>
      <c r="U499" s="66">
        <v>5902</v>
      </c>
      <c r="V499" s="19" t="s">
        <v>2247</v>
      </c>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row>
    <row r="500" spans="1:47" x14ac:dyDescent="0.25">
      <c r="A500" s="20"/>
      <c r="B500" s="20">
        <v>53673</v>
      </c>
      <c r="C500" s="19" t="s">
        <v>2248</v>
      </c>
      <c r="D500" s="19" t="s">
        <v>2249</v>
      </c>
      <c r="E500" s="20"/>
      <c r="F500" s="20">
        <v>19</v>
      </c>
      <c r="G500" s="20" t="s">
        <v>112</v>
      </c>
      <c r="H500" s="20" t="s">
        <v>82</v>
      </c>
      <c r="I500" s="20" t="s">
        <v>2208</v>
      </c>
      <c r="J500" s="75" t="s">
        <v>114</v>
      </c>
      <c r="K500" s="20"/>
      <c r="L500" s="75" t="s">
        <v>127</v>
      </c>
      <c r="M500" s="19" t="s">
        <v>2250</v>
      </c>
      <c r="N500" s="19"/>
      <c r="O500" s="20"/>
      <c r="P500" s="20"/>
      <c r="Q500" s="20">
        <v>1</v>
      </c>
      <c r="R500" s="20" t="s">
        <v>195</v>
      </c>
      <c r="S500" s="19" t="s">
        <v>139</v>
      </c>
      <c r="T500" s="19" t="s">
        <v>1938</v>
      </c>
      <c r="U500" s="66">
        <v>6687</v>
      </c>
      <c r="V500" s="19" t="s">
        <v>2251</v>
      </c>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row>
    <row r="501" spans="1:47" x14ac:dyDescent="0.25">
      <c r="A501" s="20"/>
      <c r="B501" s="20">
        <v>41630</v>
      </c>
      <c r="C501" s="19" t="s">
        <v>1954</v>
      </c>
      <c r="D501" s="19" t="s">
        <v>125</v>
      </c>
      <c r="E501" s="20"/>
      <c r="F501" s="20">
        <v>27</v>
      </c>
      <c r="G501" s="20" t="s">
        <v>112</v>
      </c>
      <c r="H501" s="20" t="s">
        <v>515</v>
      </c>
      <c r="I501" s="20" t="s">
        <v>2252</v>
      </c>
      <c r="J501" s="75" t="s">
        <v>114</v>
      </c>
      <c r="K501" s="75"/>
      <c r="L501" s="75" t="s">
        <v>127</v>
      </c>
      <c r="M501" s="75"/>
      <c r="N501" s="19" t="s">
        <v>2253</v>
      </c>
      <c r="O501" s="20"/>
      <c r="P501" s="20"/>
      <c r="Q501" s="20">
        <v>1</v>
      </c>
      <c r="R501" s="68" t="s">
        <v>195</v>
      </c>
      <c r="S501" s="19" t="s">
        <v>139</v>
      </c>
      <c r="T501" s="19" t="s">
        <v>2254</v>
      </c>
      <c r="U501" s="66">
        <v>6857</v>
      </c>
      <c r="V501" s="19" t="s">
        <v>2255</v>
      </c>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row>
    <row r="502" spans="1:47" x14ac:dyDescent="0.25">
      <c r="A502" s="20"/>
      <c r="B502" s="20">
        <v>2426</v>
      </c>
      <c r="C502" s="19" t="s">
        <v>2256</v>
      </c>
      <c r="D502" s="19" t="s">
        <v>2257</v>
      </c>
      <c r="E502" s="20"/>
      <c r="F502" s="20">
        <v>18</v>
      </c>
      <c r="G502" s="20" t="s">
        <v>112</v>
      </c>
      <c r="H502" s="20" t="s">
        <v>515</v>
      </c>
      <c r="I502" s="20" t="s">
        <v>2252</v>
      </c>
      <c r="J502" s="75" t="s">
        <v>114</v>
      </c>
      <c r="K502" s="75"/>
      <c r="L502" s="75" t="s">
        <v>127</v>
      </c>
      <c r="M502" s="75"/>
      <c r="N502" s="19" t="s">
        <v>2258</v>
      </c>
      <c r="O502" s="20"/>
      <c r="P502" s="20"/>
      <c r="Q502" s="20">
        <v>1</v>
      </c>
      <c r="R502" s="68" t="s">
        <v>195</v>
      </c>
      <c r="S502" s="19" t="s">
        <v>131</v>
      </c>
      <c r="T502" s="19" t="s">
        <v>2259</v>
      </c>
      <c r="U502" s="66">
        <v>6027</v>
      </c>
      <c r="V502" s="19" t="s">
        <v>2260</v>
      </c>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row>
    <row r="503" spans="1:47" x14ac:dyDescent="0.25">
      <c r="A503" s="20"/>
      <c r="B503" s="20">
        <v>16283</v>
      </c>
      <c r="C503" s="19" t="s">
        <v>2261</v>
      </c>
      <c r="D503" s="19" t="s">
        <v>2262</v>
      </c>
      <c r="E503" s="20"/>
      <c r="F503" s="20">
        <v>35</v>
      </c>
      <c r="G503" s="20" t="s">
        <v>112</v>
      </c>
      <c r="H503" s="20" t="s">
        <v>2263</v>
      </c>
      <c r="I503" s="20" t="s">
        <v>2252</v>
      </c>
      <c r="J503" s="75" t="s">
        <v>114</v>
      </c>
      <c r="K503" s="75"/>
      <c r="L503" s="75" t="s">
        <v>127</v>
      </c>
      <c r="M503" s="75"/>
      <c r="N503" s="19" t="s">
        <v>2264</v>
      </c>
      <c r="O503" s="20"/>
      <c r="P503" s="20"/>
      <c r="Q503" s="20">
        <v>1</v>
      </c>
      <c r="R503" s="68" t="s">
        <v>195</v>
      </c>
      <c r="S503" s="19" t="s">
        <v>139</v>
      </c>
      <c r="T503" s="19" t="s">
        <v>2265</v>
      </c>
      <c r="U503" s="66">
        <v>6339</v>
      </c>
      <c r="V503" s="19" t="s">
        <v>2266</v>
      </c>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row>
    <row r="504" spans="1:47" x14ac:dyDescent="0.25">
      <c r="A504" s="20"/>
      <c r="B504" s="20" t="s">
        <v>2267</v>
      </c>
      <c r="C504" s="19" t="s">
        <v>386</v>
      </c>
      <c r="D504" s="19" t="s">
        <v>125</v>
      </c>
      <c r="E504" s="20"/>
      <c r="F504" s="20">
        <v>22</v>
      </c>
      <c r="G504" s="20" t="s">
        <v>112</v>
      </c>
      <c r="H504" s="20" t="s">
        <v>2268</v>
      </c>
      <c r="I504" s="20" t="s">
        <v>2252</v>
      </c>
      <c r="J504" s="75" t="s">
        <v>114</v>
      </c>
      <c r="K504" s="75"/>
      <c r="L504" s="75" t="s">
        <v>127</v>
      </c>
      <c r="M504" s="75"/>
      <c r="N504" s="19" t="s">
        <v>2094</v>
      </c>
      <c r="O504" s="20"/>
      <c r="P504" s="20"/>
      <c r="Q504" s="20">
        <v>1</v>
      </c>
      <c r="R504" s="68" t="s">
        <v>195</v>
      </c>
      <c r="S504" s="19" t="s">
        <v>139</v>
      </c>
      <c r="T504" s="19" t="s">
        <v>2269</v>
      </c>
      <c r="U504" s="66">
        <v>6332</v>
      </c>
      <c r="V504" s="19" t="s">
        <v>2270</v>
      </c>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row>
    <row r="505" spans="1:47" x14ac:dyDescent="0.25">
      <c r="A505" s="20"/>
      <c r="B505" s="20">
        <v>33368</v>
      </c>
      <c r="C505" s="19" t="s">
        <v>2271</v>
      </c>
      <c r="D505" s="19" t="s">
        <v>164</v>
      </c>
      <c r="E505" s="20"/>
      <c r="F505" s="20">
        <v>32</v>
      </c>
      <c r="G505" s="20" t="s">
        <v>112</v>
      </c>
      <c r="H505" s="20" t="s">
        <v>515</v>
      </c>
      <c r="I505" s="20" t="s">
        <v>2252</v>
      </c>
      <c r="J505" s="75" t="s">
        <v>114</v>
      </c>
      <c r="K505" s="75"/>
      <c r="L505" s="75" t="s">
        <v>127</v>
      </c>
      <c r="M505" s="75"/>
      <c r="N505" s="19" t="s">
        <v>2272</v>
      </c>
      <c r="O505" s="20"/>
      <c r="P505" s="20"/>
      <c r="Q505" s="20">
        <v>1</v>
      </c>
      <c r="R505" s="68" t="s">
        <v>195</v>
      </c>
      <c r="S505" s="19" t="s">
        <v>139</v>
      </c>
      <c r="T505" s="19" t="s">
        <v>2254</v>
      </c>
      <c r="U505" s="66">
        <v>6145</v>
      </c>
      <c r="V505" s="19" t="s">
        <v>2273</v>
      </c>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row>
    <row r="506" spans="1:47" x14ac:dyDescent="0.25">
      <c r="A506" s="20"/>
      <c r="B506" s="20">
        <v>16488</v>
      </c>
      <c r="C506" s="19" t="s">
        <v>621</v>
      </c>
      <c r="D506" s="19" t="s">
        <v>2274</v>
      </c>
      <c r="E506" s="20"/>
      <c r="F506" s="20">
        <v>24</v>
      </c>
      <c r="G506" s="20" t="s">
        <v>112</v>
      </c>
      <c r="H506" s="20" t="s">
        <v>2275</v>
      </c>
      <c r="I506" s="20" t="s">
        <v>2252</v>
      </c>
      <c r="J506" s="75" t="s">
        <v>114</v>
      </c>
      <c r="K506" s="75"/>
      <c r="L506" s="75" t="s">
        <v>127</v>
      </c>
      <c r="M506" s="75"/>
      <c r="N506" s="19" t="s">
        <v>2276</v>
      </c>
      <c r="O506" s="20"/>
      <c r="P506" s="20"/>
      <c r="Q506" s="20">
        <v>1</v>
      </c>
      <c r="R506" s="68" t="s">
        <v>195</v>
      </c>
      <c r="S506" s="19" t="s">
        <v>139</v>
      </c>
      <c r="T506" s="19" t="s">
        <v>2277</v>
      </c>
      <c r="U506" s="66">
        <v>6787</v>
      </c>
      <c r="V506" s="19" t="s">
        <v>2278</v>
      </c>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row>
    <row r="507" spans="1:47" x14ac:dyDescent="0.25">
      <c r="A507" s="20"/>
      <c r="B507" s="20">
        <v>266655</v>
      </c>
      <c r="C507" s="19" t="s">
        <v>2279</v>
      </c>
      <c r="D507" s="19" t="s">
        <v>2280</v>
      </c>
      <c r="E507" s="20"/>
      <c r="F507" s="20">
        <v>22</v>
      </c>
      <c r="G507" s="20" t="s">
        <v>112</v>
      </c>
      <c r="H507" s="20" t="s">
        <v>515</v>
      </c>
      <c r="I507" s="20" t="s">
        <v>2252</v>
      </c>
      <c r="J507" s="75" t="s">
        <v>114</v>
      </c>
      <c r="K507" s="75"/>
      <c r="L507" s="75" t="s">
        <v>116</v>
      </c>
      <c r="M507" s="75"/>
      <c r="N507" s="19" t="s">
        <v>2281</v>
      </c>
      <c r="O507" s="20"/>
      <c r="P507" s="20"/>
      <c r="Q507" s="20">
        <v>1</v>
      </c>
      <c r="R507" s="68" t="s">
        <v>195</v>
      </c>
      <c r="S507" s="19" t="s">
        <v>139</v>
      </c>
      <c r="T507" s="19" t="s">
        <v>2282</v>
      </c>
      <c r="U507" s="66">
        <v>6476</v>
      </c>
      <c r="V507" s="19" t="s">
        <v>2283</v>
      </c>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row>
    <row r="508" spans="1:47" x14ac:dyDescent="0.25">
      <c r="A508" s="20"/>
      <c r="B508" s="20">
        <v>24811</v>
      </c>
      <c r="C508" s="19" t="s">
        <v>1610</v>
      </c>
      <c r="D508" s="19" t="s">
        <v>157</v>
      </c>
      <c r="E508" s="20"/>
      <c r="F508" s="20">
        <v>25</v>
      </c>
      <c r="G508" s="20" t="s">
        <v>112</v>
      </c>
      <c r="H508" s="20" t="s">
        <v>81</v>
      </c>
      <c r="I508" s="20" t="s">
        <v>2252</v>
      </c>
      <c r="J508" s="75" t="s">
        <v>114</v>
      </c>
      <c r="K508" s="75"/>
      <c r="L508" s="75" t="s">
        <v>136</v>
      </c>
      <c r="M508" s="68" t="s">
        <v>1978</v>
      </c>
      <c r="N508" s="19" t="s">
        <v>2284</v>
      </c>
      <c r="O508" s="20"/>
      <c r="P508" s="20"/>
      <c r="Q508" s="20">
        <v>1</v>
      </c>
      <c r="R508" s="68" t="s">
        <v>195</v>
      </c>
      <c r="S508" s="19" t="s">
        <v>139</v>
      </c>
      <c r="T508" s="19" t="s">
        <v>2285</v>
      </c>
      <c r="U508" s="66">
        <v>6291</v>
      </c>
      <c r="V508" s="19" t="s">
        <v>2286</v>
      </c>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row>
    <row r="509" spans="1:47" x14ac:dyDescent="0.25">
      <c r="A509" s="20"/>
      <c r="B509" s="20">
        <v>41239</v>
      </c>
      <c r="C509" s="19" t="s">
        <v>2287</v>
      </c>
      <c r="D509" s="19" t="s">
        <v>636</v>
      </c>
      <c r="E509" s="20"/>
      <c r="F509" s="20">
        <v>28</v>
      </c>
      <c r="G509" s="20" t="s">
        <v>112</v>
      </c>
      <c r="H509" s="20" t="s">
        <v>81</v>
      </c>
      <c r="I509" s="20" t="s">
        <v>2252</v>
      </c>
      <c r="J509" s="75" t="s">
        <v>114</v>
      </c>
      <c r="K509" s="75"/>
      <c r="L509" s="75" t="s">
        <v>116</v>
      </c>
      <c r="M509" s="68" t="s">
        <v>1978</v>
      </c>
      <c r="N509" s="19" t="s">
        <v>2288</v>
      </c>
      <c r="O509" s="20"/>
      <c r="P509" s="20"/>
      <c r="Q509" s="20">
        <v>1</v>
      </c>
      <c r="R509" s="68" t="s">
        <v>195</v>
      </c>
      <c r="S509" s="19" t="s">
        <v>139</v>
      </c>
      <c r="T509" s="19" t="s">
        <v>2289</v>
      </c>
      <c r="U509" s="66">
        <v>6401</v>
      </c>
      <c r="V509" s="19" t="s">
        <v>2290</v>
      </c>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row>
    <row r="510" spans="1:47" x14ac:dyDescent="0.25">
      <c r="A510" s="20"/>
      <c r="B510" s="20">
        <v>23571</v>
      </c>
      <c r="C510" s="19" t="s">
        <v>769</v>
      </c>
      <c r="D510" s="19" t="s">
        <v>317</v>
      </c>
      <c r="E510" s="20"/>
      <c r="F510" s="20">
        <v>30</v>
      </c>
      <c r="G510" s="20" t="s">
        <v>112</v>
      </c>
      <c r="H510" s="20" t="s">
        <v>81</v>
      </c>
      <c r="I510" s="20" t="s">
        <v>2252</v>
      </c>
      <c r="J510" s="75" t="s">
        <v>114</v>
      </c>
      <c r="K510" s="75"/>
      <c r="L510" s="75" t="s">
        <v>127</v>
      </c>
      <c r="M510" s="19" t="s">
        <v>246</v>
      </c>
      <c r="N510" s="19" t="s">
        <v>2291</v>
      </c>
      <c r="O510" s="20"/>
      <c r="P510" s="20"/>
      <c r="Q510" s="20">
        <v>1</v>
      </c>
      <c r="R510" s="68" t="s">
        <v>195</v>
      </c>
      <c r="S510" s="19" t="s">
        <v>139</v>
      </c>
      <c r="T510" s="19" t="s">
        <v>2292</v>
      </c>
      <c r="U510" s="66">
        <v>6810</v>
      </c>
      <c r="V510" s="19" t="s">
        <v>2293</v>
      </c>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row>
    <row r="511" spans="1:47" ht="30" customHeight="1" x14ac:dyDescent="0.25">
      <c r="A511" s="20"/>
      <c r="B511" s="20">
        <v>10711</v>
      </c>
      <c r="C511" s="19" t="s">
        <v>2294</v>
      </c>
      <c r="D511" s="19" t="s">
        <v>125</v>
      </c>
      <c r="E511" s="20"/>
      <c r="F511" s="20">
        <v>30</v>
      </c>
      <c r="G511" s="20" t="s">
        <v>112</v>
      </c>
      <c r="H511" s="20" t="s">
        <v>515</v>
      </c>
      <c r="I511" s="20" t="s">
        <v>2252</v>
      </c>
      <c r="J511" s="75" t="s">
        <v>1977</v>
      </c>
      <c r="K511" s="75"/>
      <c r="L511" s="75" t="s">
        <v>294</v>
      </c>
      <c r="M511" s="75"/>
      <c r="N511" s="19" t="s">
        <v>2295</v>
      </c>
      <c r="O511" s="20"/>
      <c r="P511" s="20"/>
      <c r="Q511" s="20">
        <v>1</v>
      </c>
      <c r="R511" s="68" t="s">
        <v>195</v>
      </c>
      <c r="S511" s="19" t="s">
        <v>131</v>
      </c>
      <c r="T511" s="19" t="s">
        <v>2114</v>
      </c>
      <c r="U511" s="66">
        <v>5700</v>
      </c>
      <c r="V511" s="80" t="s">
        <v>2296</v>
      </c>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row>
    <row r="512" spans="1:47" x14ac:dyDescent="0.25">
      <c r="A512" s="20"/>
      <c r="B512" s="20">
        <v>107321</v>
      </c>
      <c r="C512" s="19" t="s">
        <v>2297</v>
      </c>
      <c r="D512" s="19" t="s">
        <v>340</v>
      </c>
      <c r="E512" s="20"/>
      <c r="F512" s="20">
        <v>18</v>
      </c>
      <c r="G512" s="20" t="s">
        <v>112</v>
      </c>
      <c r="H512" s="20" t="s">
        <v>81</v>
      </c>
      <c r="I512" s="20" t="s">
        <v>2252</v>
      </c>
      <c r="J512" s="75" t="s">
        <v>114</v>
      </c>
      <c r="K512" s="75"/>
      <c r="L512" s="75" t="s">
        <v>116</v>
      </c>
      <c r="M512" s="75"/>
      <c r="N512" s="19" t="s">
        <v>2298</v>
      </c>
      <c r="O512" s="20"/>
      <c r="P512" s="20"/>
      <c r="Q512" s="20">
        <v>1</v>
      </c>
      <c r="R512" s="68" t="s">
        <v>195</v>
      </c>
      <c r="S512" s="19" t="s">
        <v>122</v>
      </c>
      <c r="T512" s="19" t="s">
        <v>2299</v>
      </c>
      <c r="U512" s="66">
        <v>6385</v>
      </c>
      <c r="V512" s="19" t="s">
        <v>2300</v>
      </c>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row>
    <row r="513" spans="1:47" x14ac:dyDescent="0.25">
      <c r="A513" s="20"/>
      <c r="B513" s="20">
        <v>20565</v>
      </c>
      <c r="C513" s="19" t="s">
        <v>2301</v>
      </c>
      <c r="D513" s="19" t="s">
        <v>2302</v>
      </c>
      <c r="E513" s="20"/>
      <c r="F513" s="20">
        <v>28</v>
      </c>
      <c r="G513" s="20" t="s">
        <v>112</v>
      </c>
      <c r="H513" s="20" t="s">
        <v>2275</v>
      </c>
      <c r="I513" s="20" t="s">
        <v>2252</v>
      </c>
      <c r="J513" s="75" t="s">
        <v>1977</v>
      </c>
      <c r="K513" s="75"/>
      <c r="L513" s="75" t="s">
        <v>1266</v>
      </c>
      <c r="M513" s="20" t="s">
        <v>2303</v>
      </c>
      <c r="N513" s="19"/>
      <c r="O513" s="20"/>
      <c r="P513" s="20"/>
      <c r="Q513" s="20">
        <v>1</v>
      </c>
      <c r="R513" s="68" t="s">
        <v>195</v>
      </c>
      <c r="S513" s="19" t="s">
        <v>139</v>
      </c>
      <c r="T513" s="19" t="s">
        <v>2304</v>
      </c>
      <c r="U513" s="66">
        <v>6088</v>
      </c>
      <c r="V513" s="19" t="s">
        <v>2305</v>
      </c>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row>
    <row r="514" spans="1:47" x14ac:dyDescent="0.25">
      <c r="A514" s="20"/>
      <c r="B514" s="20">
        <v>4160</v>
      </c>
      <c r="C514" s="19" t="s">
        <v>851</v>
      </c>
      <c r="D514" s="19" t="s">
        <v>2306</v>
      </c>
      <c r="E514" s="20"/>
      <c r="F514" s="20">
        <v>20</v>
      </c>
      <c r="G514" s="20" t="s">
        <v>112</v>
      </c>
      <c r="H514" s="20" t="s">
        <v>515</v>
      </c>
      <c r="I514" s="20" t="s">
        <v>2252</v>
      </c>
      <c r="J514" s="75" t="s">
        <v>114</v>
      </c>
      <c r="K514" s="75"/>
      <c r="L514" s="75" t="s">
        <v>136</v>
      </c>
      <c r="M514" s="75"/>
      <c r="N514" s="19" t="s">
        <v>2307</v>
      </c>
      <c r="O514" s="20"/>
      <c r="P514" s="20"/>
      <c r="Q514" s="20">
        <v>1</v>
      </c>
      <c r="R514" s="68" t="s">
        <v>195</v>
      </c>
      <c r="S514" s="19" t="s">
        <v>139</v>
      </c>
      <c r="T514" s="19" t="s">
        <v>2308</v>
      </c>
      <c r="U514" s="66">
        <v>6064</v>
      </c>
      <c r="V514" s="19" t="s">
        <v>2309</v>
      </c>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row>
    <row r="515" spans="1:47" x14ac:dyDescent="0.25">
      <c r="A515" s="20"/>
      <c r="B515" s="20">
        <v>203829</v>
      </c>
      <c r="C515" s="19" t="s">
        <v>883</v>
      </c>
      <c r="D515" s="19" t="s">
        <v>317</v>
      </c>
      <c r="E515" s="20"/>
      <c r="F515" s="20">
        <v>33</v>
      </c>
      <c r="G515" s="20" t="s">
        <v>112</v>
      </c>
      <c r="H515" s="20" t="s">
        <v>515</v>
      </c>
      <c r="I515" s="20" t="s">
        <v>2252</v>
      </c>
      <c r="J515" s="75" t="s">
        <v>114</v>
      </c>
      <c r="K515" s="75"/>
      <c r="L515" s="75" t="s">
        <v>116</v>
      </c>
      <c r="M515" s="75"/>
      <c r="N515" s="19" t="s">
        <v>2310</v>
      </c>
      <c r="O515" s="20"/>
      <c r="P515" s="20"/>
      <c r="Q515" s="20">
        <v>1</v>
      </c>
      <c r="R515" s="68" t="s">
        <v>195</v>
      </c>
      <c r="S515" s="19" t="s">
        <v>139</v>
      </c>
      <c r="T515" s="19" t="s">
        <v>2125</v>
      </c>
      <c r="U515" s="66">
        <v>6690</v>
      </c>
      <c r="V515" s="19" t="s">
        <v>2311</v>
      </c>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row>
    <row r="516" spans="1:47" x14ac:dyDescent="0.25">
      <c r="A516" s="20"/>
      <c r="B516" s="20">
        <v>32683</v>
      </c>
      <c r="C516" s="19" t="s">
        <v>2312</v>
      </c>
      <c r="D516" s="19" t="s">
        <v>791</v>
      </c>
      <c r="E516" s="20"/>
      <c r="F516" s="20">
        <v>26</v>
      </c>
      <c r="G516" s="20" t="s">
        <v>112</v>
      </c>
      <c r="H516" s="20" t="s">
        <v>515</v>
      </c>
      <c r="I516" s="20" t="s">
        <v>2252</v>
      </c>
      <c r="J516" s="75" t="s">
        <v>114</v>
      </c>
      <c r="K516" s="75"/>
      <c r="L516" s="75" t="s">
        <v>116</v>
      </c>
      <c r="M516" s="75"/>
      <c r="N516" s="19" t="s">
        <v>2313</v>
      </c>
      <c r="O516" s="20"/>
      <c r="P516" s="20"/>
      <c r="Q516" s="20">
        <v>1</v>
      </c>
      <c r="R516" s="68" t="s">
        <v>195</v>
      </c>
      <c r="S516" s="19" t="s">
        <v>139</v>
      </c>
      <c r="T516" s="19" t="s">
        <v>2314</v>
      </c>
      <c r="U516" s="66">
        <v>6477</v>
      </c>
      <c r="V516" s="19" t="s">
        <v>2315</v>
      </c>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row>
    <row r="517" spans="1:47" x14ac:dyDescent="0.25">
      <c r="A517" s="20"/>
      <c r="B517" s="20">
        <v>32413</v>
      </c>
      <c r="C517" s="19" t="s">
        <v>2093</v>
      </c>
      <c r="D517" s="19" t="s">
        <v>1137</v>
      </c>
      <c r="E517" s="20"/>
      <c r="F517" s="20">
        <v>26</v>
      </c>
      <c r="G517" s="20" t="s">
        <v>112</v>
      </c>
      <c r="H517" s="20" t="s">
        <v>81</v>
      </c>
      <c r="I517" s="20" t="s">
        <v>2252</v>
      </c>
      <c r="J517" s="75" t="s">
        <v>114</v>
      </c>
      <c r="K517" s="75"/>
      <c r="L517" s="75" t="s">
        <v>127</v>
      </c>
      <c r="M517" s="75"/>
      <c r="N517" s="19" t="s">
        <v>2094</v>
      </c>
      <c r="O517" s="20"/>
      <c r="P517" s="20"/>
      <c r="Q517" s="20">
        <v>1</v>
      </c>
      <c r="R517" s="68" t="s">
        <v>195</v>
      </c>
      <c r="S517" s="19" t="s">
        <v>139</v>
      </c>
      <c r="T517" s="19" t="s">
        <v>2254</v>
      </c>
      <c r="U517" s="66">
        <v>6348</v>
      </c>
      <c r="V517" s="19" t="s">
        <v>2316</v>
      </c>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row>
    <row r="518" spans="1:47" x14ac:dyDescent="0.25">
      <c r="A518" s="20"/>
      <c r="B518" s="20">
        <v>17980</v>
      </c>
      <c r="C518" s="19" t="s">
        <v>980</v>
      </c>
      <c r="D518" s="19" t="s">
        <v>2317</v>
      </c>
      <c r="E518" s="20"/>
      <c r="F518" s="20">
        <v>22</v>
      </c>
      <c r="G518" s="20" t="s">
        <v>112</v>
      </c>
      <c r="H518" s="20" t="s">
        <v>81</v>
      </c>
      <c r="I518" s="20" t="s">
        <v>2252</v>
      </c>
      <c r="J518" s="75" t="s">
        <v>1977</v>
      </c>
      <c r="K518" s="75"/>
      <c r="L518" s="75" t="s">
        <v>127</v>
      </c>
      <c r="M518" s="19" t="s">
        <v>2318</v>
      </c>
      <c r="N518" s="19"/>
      <c r="O518" s="20"/>
      <c r="P518" s="20"/>
      <c r="Q518" s="20">
        <v>1</v>
      </c>
      <c r="R518" s="68" t="s">
        <v>195</v>
      </c>
      <c r="S518" s="19" t="s">
        <v>139</v>
      </c>
      <c r="T518" s="19" t="s">
        <v>2319</v>
      </c>
      <c r="U518" s="66">
        <v>6142</v>
      </c>
      <c r="V518" s="19" t="s">
        <v>2320</v>
      </c>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row>
    <row r="519" spans="1:47" x14ac:dyDescent="0.25">
      <c r="A519" s="20"/>
      <c r="B519" s="20">
        <v>154894</v>
      </c>
      <c r="C519" s="19" t="s">
        <v>2321</v>
      </c>
      <c r="D519" s="19" t="s">
        <v>317</v>
      </c>
      <c r="E519" s="20"/>
      <c r="F519" s="20">
        <v>28</v>
      </c>
      <c r="G519" s="20" t="s">
        <v>112</v>
      </c>
      <c r="H519" s="20" t="s">
        <v>515</v>
      </c>
      <c r="I519" s="20" t="s">
        <v>2252</v>
      </c>
      <c r="J519" s="75" t="s">
        <v>114</v>
      </c>
      <c r="K519" s="75"/>
      <c r="L519" s="75" t="s">
        <v>127</v>
      </c>
      <c r="M519" s="19" t="s">
        <v>246</v>
      </c>
      <c r="N519" s="19" t="s">
        <v>2322</v>
      </c>
      <c r="O519" s="20"/>
      <c r="P519" s="20"/>
      <c r="Q519" s="20">
        <v>1</v>
      </c>
      <c r="R519" s="68" t="s">
        <v>195</v>
      </c>
      <c r="S519" s="19" t="s">
        <v>122</v>
      </c>
      <c r="T519" s="19" t="s">
        <v>2323</v>
      </c>
      <c r="U519" s="66">
        <v>6115</v>
      </c>
      <c r="V519" s="19" t="s">
        <v>2324</v>
      </c>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row>
    <row r="520" spans="1:47" x14ac:dyDescent="0.25">
      <c r="A520" s="20"/>
      <c r="B520" s="20">
        <v>32857</v>
      </c>
      <c r="C520" s="19" t="s">
        <v>2325</v>
      </c>
      <c r="D520" s="19" t="s">
        <v>1045</v>
      </c>
      <c r="E520" s="20"/>
      <c r="F520" s="20">
        <v>21</v>
      </c>
      <c r="G520" s="20" t="s">
        <v>112</v>
      </c>
      <c r="H520" s="20" t="s">
        <v>515</v>
      </c>
      <c r="I520" s="20" t="s">
        <v>2252</v>
      </c>
      <c r="J520" s="75" t="s">
        <v>114</v>
      </c>
      <c r="K520" s="75"/>
      <c r="L520" s="75" t="s">
        <v>127</v>
      </c>
      <c r="M520" s="75"/>
      <c r="N520" s="19" t="s">
        <v>2326</v>
      </c>
      <c r="O520" s="20"/>
      <c r="P520" s="20"/>
      <c r="Q520" s="20">
        <v>1</v>
      </c>
      <c r="R520" s="68" t="s">
        <v>195</v>
      </c>
      <c r="S520" s="19" t="s">
        <v>139</v>
      </c>
      <c r="T520" s="19" t="s">
        <v>2327</v>
      </c>
      <c r="U520" s="66">
        <v>6162</v>
      </c>
      <c r="V520" s="19" t="s">
        <v>2328</v>
      </c>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row>
    <row r="521" spans="1:47" x14ac:dyDescent="0.25">
      <c r="A521" s="20"/>
      <c r="B521" s="20" t="s">
        <v>2329</v>
      </c>
      <c r="C521" s="19" t="s">
        <v>1044</v>
      </c>
      <c r="D521" s="19" t="s">
        <v>1294</v>
      </c>
      <c r="E521" s="20"/>
      <c r="F521" s="20">
        <v>20</v>
      </c>
      <c r="G521" s="20" t="s">
        <v>112</v>
      </c>
      <c r="H521" s="20" t="s">
        <v>515</v>
      </c>
      <c r="I521" s="20" t="s">
        <v>2252</v>
      </c>
      <c r="J521" s="75" t="s">
        <v>1977</v>
      </c>
      <c r="K521" s="75"/>
      <c r="L521" s="75" t="s">
        <v>127</v>
      </c>
      <c r="M521" s="19" t="s">
        <v>1978</v>
      </c>
      <c r="N521" s="19" t="s">
        <v>2094</v>
      </c>
      <c r="O521" s="20"/>
      <c r="P521" s="20"/>
      <c r="Q521" s="20">
        <v>1</v>
      </c>
      <c r="R521" s="68" t="s">
        <v>195</v>
      </c>
      <c r="S521" s="19" t="s">
        <v>252</v>
      </c>
      <c r="T521" s="19" t="s">
        <v>2330</v>
      </c>
      <c r="U521" s="66">
        <v>6333</v>
      </c>
      <c r="V521" s="19" t="s">
        <v>2331</v>
      </c>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row>
    <row r="522" spans="1:47" x14ac:dyDescent="0.25">
      <c r="A522" s="20"/>
      <c r="B522" s="20" t="s">
        <v>2332</v>
      </c>
      <c r="C522" s="19" t="s">
        <v>1049</v>
      </c>
      <c r="D522" s="19" t="s">
        <v>791</v>
      </c>
      <c r="E522" s="20"/>
      <c r="F522" s="20">
        <v>29</v>
      </c>
      <c r="G522" s="20" t="s">
        <v>112</v>
      </c>
      <c r="H522" s="20" t="s">
        <v>81</v>
      </c>
      <c r="I522" s="20" t="s">
        <v>2252</v>
      </c>
      <c r="J522" s="75" t="s">
        <v>114</v>
      </c>
      <c r="K522" s="75"/>
      <c r="L522" s="75" t="s">
        <v>127</v>
      </c>
      <c r="M522" s="75"/>
      <c r="N522" s="19" t="s">
        <v>2333</v>
      </c>
      <c r="O522" s="20"/>
      <c r="P522" s="20"/>
      <c r="Q522" s="20">
        <v>1</v>
      </c>
      <c r="R522" s="68" t="s">
        <v>195</v>
      </c>
      <c r="S522" s="19" t="s">
        <v>173</v>
      </c>
      <c r="T522" s="19" t="s">
        <v>2334</v>
      </c>
      <c r="U522" s="66">
        <v>6261</v>
      </c>
      <c r="V522" s="19" t="s">
        <v>2335</v>
      </c>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row>
    <row r="523" spans="1:47" ht="30" x14ac:dyDescent="0.25">
      <c r="A523" s="20"/>
      <c r="B523" s="20">
        <v>19929</v>
      </c>
      <c r="C523" s="19" t="s">
        <v>1184</v>
      </c>
      <c r="D523" s="19" t="s">
        <v>770</v>
      </c>
      <c r="E523" s="20"/>
      <c r="F523" s="20">
        <v>20</v>
      </c>
      <c r="G523" s="20" t="s">
        <v>112</v>
      </c>
      <c r="H523" s="20" t="s">
        <v>81</v>
      </c>
      <c r="I523" s="20" t="s">
        <v>2252</v>
      </c>
      <c r="J523" s="75" t="s">
        <v>1977</v>
      </c>
      <c r="K523" s="75"/>
      <c r="L523" s="75" t="s">
        <v>116</v>
      </c>
      <c r="M523" s="68" t="s">
        <v>1978</v>
      </c>
      <c r="N523" s="19" t="s">
        <v>2336</v>
      </c>
      <c r="O523" s="20"/>
      <c r="P523" s="20"/>
      <c r="Q523" s="20">
        <v>1</v>
      </c>
      <c r="R523" s="68" t="s">
        <v>195</v>
      </c>
      <c r="S523" s="19" t="s">
        <v>139</v>
      </c>
      <c r="T523" s="19" t="s">
        <v>2337</v>
      </c>
      <c r="U523" s="66">
        <v>5988</v>
      </c>
      <c r="V523" s="95" t="s">
        <v>2338</v>
      </c>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row>
    <row r="524" spans="1:47" x14ac:dyDescent="0.25">
      <c r="A524" s="20"/>
      <c r="B524" s="20">
        <v>70016</v>
      </c>
      <c r="C524" s="19" t="s">
        <v>2339</v>
      </c>
      <c r="D524" s="19" t="s">
        <v>2340</v>
      </c>
      <c r="E524" s="20"/>
      <c r="F524" s="20">
        <v>26</v>
      </c>
      <c r="G524" s="20" t="s">
        <v>112</v>
      </c>
      <c r="H524" s="20" t="s">
        <v>515</v>
      </c>
      <c r="I524" s="20" t="s">
        <v>2252</v>
      </c>
      <c r="J524" s="75" t="s">
        <v>114</v>
      </c>
      <c r="K524" s="75"/>
      <c r="L524" s="75" t="s">
        <v>294</v>
      </c>
      <c r="M524" s="75"/>
      <c r="N524" s="19" t="s">
        <v>2341</v>
      </c>
      <c r="O524" s="20"/>
      <c r="P524" s="20"/>
      <c r="Q524" s="20">
        <v>1</v>
      </c>
      <c r="R524" s="68" t="s">
        <v>195</v>
      </c>
      <c r="S524" s="19" t="s">
        <v>482</v>
      </c>
      <c r="T524" s="19" t="s">
        <v>2342</v>
      </c>
      <c r="U524" s="66">
        <v>5625</v>
      </c>
      <c r="V524" s="19" t="s">
        <v>2343</v>
      </c>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row>
    <row r="525" spans="1:47" x14ac:dyDescent="0.25">
      <c r="A525" s="20"/>
      <c r="B525" s="20">
        <v>25308</v>
      </c>
      <c r="C525" s="19" t="s">
        <v>2344</v>
      </c>
      <c r="D525" s="19" t="s">
        <v>455</v>
      </c>
      <c r="E525" s="20"/>
      <c r="F525" s="20">
        <v>23</v>
      </c>
      <c r="G525" s="20" t="s">
        <v>112</v>
      </c>
      <c r="H525" s="20" t="s">
        <v>515</v>
      </c>
      <c r="I525" s="20" t="s">
        <v>2252</v>
      </c>
      <c r="J525" s="75" t="s">
        <v>114</v>
      </c>
      <c r="K525" s="75"/>
      <c r="L525" s="75" t="s">
        <v>127</v>
      </c>
      <c r="M525" s="19" t="s">
        <v>246</v>
      </c>
      <c r="N525" s="19" t="s">
        <v>2345</v>
      </c>
      <c r="O525" s="20"/>
      <c r="P525" s="20"/>
      <c r="Q525" s="20">
        <v>1</v>
      </c>
      <c r="R525" s="68" t="s">
        <v>195</v>
      </c>
      <c r="S525" s="19" t="s">
        <v>139</v>
      </c>
      <c r="T525" s="19" t="s">
        <v>2346</v>
      </c>
      <c r="U525" s="66">
        <v>6270</v>
      </c>
      <c r="V525" s="19" t="s">
        <v>2347</v>
      </c>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row>
    <row r="526" spans="1:47" x14ac:dyDescent="0.25">
      <c r="A526" s="20"/>
      <c r="B526" s="20">
        <v>8249</v>
      </c>
      <c r="C526" s="19" t="s">
        <v>2348</v>
      </c>
      <c r="D526" s="19" t="s">
        <v>2349</v>
      </c>
      <c r="E526" s="20"/>
      <c r="F526" s="20">
        <v>20</v>
      </c>
      <c r="G526" s="20" t="s">
        <v>112</v>
      </c>
      <c r="H526" s="20" t="s">
        <v>81</v>
      </c>
      <c r="I526" s="20" t="s">
        <v>2252</v>
      </c>
      <c r="J526" s="75" t="s">
        <v>114</v>
      </c>
      <c r="K526" s="75"/>
      <c r="L526" s="75" t="s">
        <v>116</v>
      </c>
      <c r="M526" s="68" t="s">
        <v>1978</v>
      </c>
      <c r="N526" s="19" t="s">
        <v>2350</v>
      </c>
      <c r="O526" s="20"/>
      <c r="P526" s="20"/>
      <c r="Q526" s="20">
        <v>1</v>
      </c>
      <c r="R526" s="68" t="s">
        <v>195</v>
      </c>
      <c r="S526" s="19" t="s">
        <v>139</v>
      </c>
      <c r="T526" s="19" t="s">
        <v>2351</v>
      </c>
      <c r="U526" s="66">
        <v>5415</v>
      </c>
      <c r="V526" s="19" t="s">
        <v>2352</v>
      </c>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row>
    <row r="527" spans="1:47" x14ac:dyDescent="0.25">
      <c r="A527" s="20"/>
      <c r="B527" s="20">
        <v>29824</v>
      </c>
      <c r="C527" s="19" t="s">
        <v>2353</v>
      </c>
      <c r="D527" s="19" t="s">
        <v>2354</v>
      </c>
      <c r="E527" s="20"/>
      <c r="F527" s="20">
        <v>33</v>
      </c>
      <c r="G527" s="20" t="s">
        <v>112</v>
      </c>
      <c r="H527" s="20" t="s">
        <v>515</v>
      </c>
      <c r="I527" s="20" t="s">
        <v>2252</v>
      </c>
      <c r="J527" s="75" t="s">
        <v>114</v>
      </c>
      <c r="K527" s="75"/>
      <c r="L527" s="75" t="s">
        <v>127</v>
      </c>
      <c r="M527" s="75"/>
      <c r="N527" s="19" t="s">
        <v>2355</v>
      </c>
      <c r="O527" s="20"/>
      <c r="P527" s="20"/>
      <c r="Q527" s="20">
        <v>1</v>
      </c>
      <c r="R527" s="68" t="s">
        <v>195</v>
      </c>
      <c r="S527" s="19" t="s">
        <v>139</v>
      </c>
      <c r="T527" s="19" t="s">
        <v>2356</v>
      </c>
      <c r="U527" s="66">
        <v>6658</v>
      </c>
      <c r="V527" s="19" t="s">
        <v>2357</v>
      </c>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row>
    <row r="528" spans="1:47" x14ac:dyDescent="0.25">
      <c r="A528" s="20"/>
      <c r="B528" s="20">
        <v>307644</v>
      </c>
      <c r="C528" s="19" t="s">
        <v>2358</v>
      </c>
      <c r="D528" s="19" t="s">
        <v>328</v>
      </c>
      <c r="E528" s="20"/>
      <c r="F528" s="20">
        <v>34</v>
      </c>
      <c r="G528" s="20" t="s">
        <v>112</v>
      </c>
      <c r="H528" s="20" t="s">
        <v>515</v>
      </c>
      <c r="I528" s="20" t="s">
        <v>2252</v>
      </c>
      <c r="J528" s="75" t="s">
        <v>114</v>
      </c>
      <c r="K528" s="75"/>
      <c r="L528" s="75" t="s">
        <v>127</v>
      </c>
      <c r="M528" s="75"/>
      <c r="N528" s="19" t="s">
        <v>2359</v>
      </c>
      <c r="O528" s="20"/>
      <c r="P528" s="20"/>
      <c r="Q528" s="20">
        <v>1</v>
      </c>
      <c r="R528" s="68" t="s">
        <v>195</v>
      </c>
      <c r="S528" s="19" t="s">
        <v>139</v>
      </c>
      <c r="T528" s="19" t="s">
        <v>2360</v>
      </c>
      <c r="U528" s="66">
        <v>6419</v>
      </c>
      <c r="V528" s="19" t="s">
        <v>2361</v>
      </c>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row>
    <row r="529" spans="1:47" x14ac:dyDescent="0.25">
      <c r="A529" s="20"/>
      <c r="B529" s="20">
        <v>37681</v>
      </c>
      <c r="C529" s="19" t="s">
        <v>2154</v>
      </c>
      <c r="D529" s="19" t="s">
        <v>1294</v>
      </c>
      <c r="E529" s="20"/>
      <c r="F529" s="20">
        <v>29</v>
      </c>
      <c r="G529" s="20" t="s">
        <v>112</v>
      </c>
      <c r="H529" s="20" t="s">
        <v>515</v>
      </c>
      <c r="I529" s="20" t="s">
        <v>2252</v>
      </c>
      <c r="J529" s="75" t="s">
        <v>114</v>
      </c>
      <c r="K529" s="75"/>
      <c r="L529" s="75" t="s">
        <v>127</v>
      </c>
      <c r="M529" s="75"/>
      <c r="N529" s="19" t="s">
        <v>2362</v>
      </c>
      <c r="O529" s="20"/>
      <c r="P529" s="20"/>
      <c r="Q529" s="20">
        <v>1</v>
      </c>
      <c r="R529" s="68" t="s">
        <v>195</v>
      </c>
      <c r="S529" s="19" t="s">
        <v>139</v>
      </c>
      <c r="T529" s="19" t="s">
        <v>2125</v>
      </c>
      <c r="U529" s="66">
        <v>6880</v>
      </c>
      <c r="V529" s="19" t="s">
        <v>2363</v>
      </c>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row>
    <row r="530" spans="1:47" x14ac:dyDescent="0.25">
      <c r="A530" s="20"/>
      <c r="B530" s="20">
        <v>202736</v>
      </c>
      <c r="C530" s="19" t="s">
        <v>2364</v>
      </c>
      <c r="D530" s="19" t="s">
        <v>282</v>
      </c>
      <c r="E530" s="20"/>
      <c r="F530" s="20">
        <v>20</v>
      </c>
      <c r="G530" s="20" t="s">
        <v>112</v>
      </c>
      <c r="H530" s="20" t="s">
        <v>515</v>
      </c>
      <c r="I530" s="20" t="s">
        <v>2252</v>
      </c>
      <c r="J530" s="75" t="s">
        <v>114</v>
      </c>
      <c r="K530" s="75"/>
      <c r="L530" s="75" t="s">
        <v>127</v>
      </c>
      <c r="M530" s="75"/>
      <c r="N530" s="19" t="s">
        <v>2365</v>
      </c>
      <c r="O530" s="20"/>
      <c r="P530" s="20"/>
      <c r="Q530" s="20">
        <v>1</v>
      </c>
      <c r="R530" s="68" t="s">
        <v>195</v>
      </c>
      <c r="S530" s="19" t="s">
        <v>139</v>
      </c>
      <c r="T530" s="19" t="s">
        <v>2366</v>
      </c>
      <c r="U530" s="66">
        <v>6811</v>
      </c>
      <c r="V530" s="19" t="s">
        <v>2367</v>
      </c>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row>
    <row r="531" spans="1:47" x14ac:dyDescent="0.25">
      <c r="A531" s="20"/>
      <c r="B531" s="20">
        <v>30003</v>
      </c>
      <c r="C531" s="19" t="s">
        <v>2368</v>
      </c>
      <c r="D531" s="19" t="s">
        <v>2369</v>
      </c>
      <c r="E531" s="20"/>
      <c r="F531" s="20">
        <v>24</v>
      </c>
      <c r="G531" s="20" t="s">
        <v>112</v>
      </c>
      <c r="H531" s="20" t="s">
        <v>81</v>
      </c>
      <c r="I531" s="20" t="s">
        <v>2252</v>
      </c>
      <c r="J531" s="75" t="s">
        <v>114</v>
      </c>
      <c r="K531" s="75"/>
      <c r="L531" s="75" t="s">
        <v>127</v>
      </c>
      <c r="M531" s="75"/>
      <c r="N531" s="19" t="s">
        <v>2370</v>
      </c>
      <c r="O531" s="20"/>
      <c r="P531" s="20"/>
      <c r="Q531" s="20">
        <v>1</v>
      </c>
      <c r="R531" s="68" t="s">
        <v>195</v>
      </c>
      <c r="S531" s="19" t="s">
        <v>139</v>
      </c>
      <c r="T531" s="19" t="s">
        <v>2371</v>
      </c>
      <c r="U531" s="66">
        <v>6686</v>
      </c>
      <c r="V531" s="19" t="s">
        <v>2372</v>
      </c>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row>
    <row r="532" spans="1:47" x14ac:dyDescent="0.25">
      <c r="A532" s="20"/>
      <c r="B532" s="20">
        <v>234282</v>
      </c>
      <c r="C532" s="19" t="s">
        <v>2373</v>
      </c>
      <c r="D532" s="19" t="s">
        <v>956</v>
      </c>
      <c r="E532" s="20"/>
      <c r="F532" s="20">
        <v>26</v>
      </c>
      <c r="G532" s="20" t="s">
        <v>112</v>
      </c>
      <c r="H532" s="20" t="s">
        <v>81</v>
      </c>
      <c r="I532" s="20" t="s">
        <v>2252</v>
      </c>
      <c r="J532" s="75" t="s">
        <v>114</v>
      </c>
      <c r="K532" s="75"/>
      <c r="L532" s="75" t="s">
        <v>127</v>
      </c>
      <c r="M532" s="75"/>
      <c r="N532" s="19" t="s">
        <v>2374</v>
      </c>
      <c r="O532" s="20"/>
      <c r="P532" s="20"/>
      <c r="Q532" s="20">
        <v>1</v>
      </c>
      <c r="R532" s="68" t="s">
        <v>195</v>
      </c>
      <c r="S532" s="19" t="s">
        <v>139</v>
      </c>
      <c r="T532" s="19" t="s">
        <v>2375</v>
      </c>
      <c r="U532" s="66">
        <v>6427</v>
      </c>
      <c r="V532" s="19" t="s">
        <v>2376</v>
      </c>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row>
    <row r="533" spans="1:47" x14ac:dyDescent="0.25">
      <c r="A533" s="20"/>
      <c r="B533" s="20" t="s">
        <v>2377</v>
      </c>
      <c r="C533" s="19" t="s">
        <v>2373</v>
      </c>
      <c r="D533" s="19" t="s">
        <v>593</v>
      </c>
      <c r="E533" s="20"/>
      <c r="F533" s="20">
        <v>20</v>
      </c>
      <c r="G533" s="20" t="s">
        <v>112</v>
      </c>
      <c r="H533" s="20" t="s">
        <v>81</v>
      </c>
      <c r="I533" s="20" t="s">
        <v>2252</v>
      </c>
      <c r="J533" s="75" t="s">
        <v>1977</v>
      </c>
      <c r="K533" s="75"/>
      <c r="L533" s="75" t="s">
        <v>237</v>
      </c>
      <c r="M533" s="20" t="s">
        <v>2378</v>
      </c>
      <c r="N533" s="19"/>
      <c r="O533" s="20"/>
      <c r="P533" s="20"/>
      <c r="Q533" s="20">
        <v>1</v>
      </c>
      <c r="R533" s="68" t="s">
        <v>195</v>
      </c>
      <c r="S533" s="19" t="s">
        <v>2379</v>
      </c>
      <c r="T533" s="19" t="s">
        <v>2380</v>
      </c>
      <c r="U533" s="66">
        <v>5996</v>
      </c>
      <c r="V533" s="19" t="s">
        <v>2381</v>
      </c>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row>
    <row r="534" spans="1:47" x14ac:dyDescent="0.25">
      <c r="A534" s="20"/>
      <c r="B534" s="20">
        <v>47278</v>
      </c>
      <c r="C534" s="19" t="s">
        <v>2382</v>
      </c>
      <c r="D534" s="19" t="s">
        <v>455</v>
      </c>
      <c r="E534" s="20"/>
      <c r="F534" s="20">
        <v>30</v>
      </c>
      <c r="G534" s="20" t="s">
        <v>112</v>
      </c>
      <c r="H534" s="20" t="s">
        <v>515</v>
      </c>
      <c r="I534" s="20" t="s">
        <v>2252</v>
      </c>
      <c r="J534" s="75" t="s">
        <v>114</v>
      </c>
      <c r="K534" s="75"/>
      <c r="L534" s="75" t="s">
        <v>127</v>
      </c>
      <c r="M534" s="75"/>
      <c r="N534" s="19" t="s">
        <v>2383</v>
      </c>
      <c r="O534" s="20"/>
      <c r="P534" s="20"/>
      <c r="Q534" s="20">
        <v>1</v>
      </c>
      <c r="R534" s="68" t="s">
        <v>195</v>
      </c>
      <c r="S534" s="19" t="s">
        <v>139</v>
      </c>
      <c r="T534" s="19" t="s">
        <v>2330</v>
      </c>
      <c r="U534" s="66">
        <v>6556</v>
      </c>
      <c r="V534" s="19" t="s">
        <v>2384</v>
      </c>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row>
    <row r="535" spans="1:47" x14ac:dyDescent="0.25">
      <c r="A535" s="20"/>
      <c r="B535" s="20">
        <v>242432</v>
      </c>
      <c r="C535" s="19" t="s">
        <v>1339</v>
      </c>
      <c r="D535" s="19" t="s">
        <v>2385</v>
      </c>
      <c r="E535" s="20"/>
      <c r="F535" s="20">
        <v>20</v>
      </c>
      <c r="G535" s="20" t="s">
        <v>112</v>
      </c>
      <c r="H535" s="20" t="s">
        <v>81</v>
      </c>
      <c r="I535" s="20" t="s">
        <v>2252</v>
      </c>
      <c r="J535" s="75" t="s">
        <v>114</v>
      </c>
      <c r="K535" s="75"/>
      <c r="L535" s="75" t="s">
        <v>116</v>
      </c>
      <c r="M535" s="75"/>
      <c r="N535" s="19" t="s">
        <v>2386</v>
      </c>
      <c r="O535" s="20"/>
      <c r="P535" s="20"/>
      <c r="Q535" s="20">
        <v>1</v>
      </c>
      <c r="R535" s="68" t="s">
        <v>195</v>
      </c>
      <c r="S535" s="19" t="s">
        <v>139</v>
      </c>
      <c r="T535" s="19" t="s">
        <v>2387</v>
      </c>
      <c r="U535" s="66">
        <v>6429</v>
      </c>
      <c r="V535" s="19" t="s">
        <v>2388</v>
      </c>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row>
    <row r="536" spans="1:47" x14ac:dyDescent="0.25">
      <c r="A536" s="20"/>
      <c r="B536" s="20" t="s">
        <v>2389</v>
      </c>
      <c r="C536" s="19" t="s">
        <v>1375</v>
      </c>
      <c r="D536" s="19" t="s">
        <v>2390</v>
      </c>
      <c r="E536" s="20"/>
      <c r="F536" s="20">
        <v>19</v>
      </c>
      <c r="G536" s="20" t="s">
        <v>112</v>
      </c>
      <c r="H536" s="20" t="s">
        <v>515</v>
      </c>
      <c r="I536" s="20" t="s">
        <v>2252</v>
      </c>
      <c r="J536" s="75" t="s">
        <v>114</v>
      </c>
      <c r="K536" s="75"/>
      <c r="L536" s="75" t="s">
        <v>127</v>
      </c>
      <c r="M536" s="75"/>
      <c r="N536" s="19" t="s">
        <v>2391</v>
      </c>
      <c r="O536" s="20"/>
      <c r="P536" s="20"/>
      <c r="Q536" s="20">
        <v>1</v>
      </c>
      <c r="R536" s="68" t="s">
        <v>195</v>
      </c>
      <c r="S536" s="19" t="s">
        <v>139</v>
      </c>
      <c r="T536" s="19" t="s">
        <v>2327</v>
      </c>
      <c r="U536" s="66">
        <v>6027</v>
      </c>
      <c r="V536" s="19" t="s">
        <v>2392</v>
      </c>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row>
    <row r="537" spans="1:47" x14ac:dyDescent="0.25">
      <c r="A537" s="20"/>
      <c r="B537" s="20" t="s">
        <v>1769</v>
      </c>
      <c r="C537" s="19" t="s">
        <v>2393</v>
      </c>
      <c r="D537" s="19" t="s">
        <v>2394</v>
      </c>
      <c r="E537" s="20"/>
      <c r="F537" s="20">
        <v>19</v>
      </c>
      <c r="G537" s="20" t="s">
        <v>112</v>
      </c>
      <c r="H537" s="20" t="s">
        <v>2395</v>
      </c>
      <c r="I537" s="20" t="s">
        <v>2252</v>
      </c>
      <c r="J537" s="75" t="s">
        <v>114</v>
      </c>
      <c r="K537" s="75"/>
      <c r="L537" s="75" t="s">
        <v>127</v>
      </c>
      <c r="M537" s="75"/>
      <c r="N537" s="19" t="s">
        <v>2396</v>
      </c>
      <c r="O537" s="20"/>
      <c r="P537" s="20"/>
      <c r="Q537" s="20">
        <v>1</v>
      </c>
      <c r="R537" s="68" t="s">
        <v>195</v>
      </c>
      <c r="S537" s="19" t="s">
        <v>2397</v>
      </c>
      <c r="T537" s="19" t="s">
        <v>2337</v>
      </c>
      <c r="U537" s="66">
        <v>5741</v>
      </c>
      <c r="V537" s="19" t="s">
        <v>2398</v>
      </c>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row>
    <row r="538" spans="1:47" x14ac:dyDescent="0.25">
      <c r="A538" s="20"/>
      <c r="B538" s="20">
        <v>11290</v>
      </c>
      <c r="C538" s="19" t="s">
        <v>1400</v>
      </c>
      <c r="D538" s="19" t="s">
        <v>234</v>
      </c>
      <c r="E538" s="20"/>
      <c r="F538" s="20">
        <v>21</v>
      </c>
      <c r="G538" s="20" t="s">
        <v>112</v>
      </c>
      <c r="H538" s="20" t="s">
        <v>515</v>
      </c>
      <c r="I538" s="20" t="s">
        <v>2252</v>
      </c>
      <c r="J538" s="75" t="s">
        <v>1977</v>
      </c>
      <c r="K538" s="75"/>
      <c r="L538" s="75" t="s">
        <v>127</v>
      </c>
      <c r="M538" s="75"/>
      <c r="N538" s="19" t="s">
        <v>2399</v>
      </c>
      <c r="O538" s="20"/>
      <c r="P538" s="20"/>
      <c r="Q538" s="20">
        <v>1</v>
      </c>
      <c r="R538" s="68" t="s">
        <v>195</v>
      </c>
      <c r="S538" s="19" t="s">
        <v>252</v>
      </c>
      <c r="T538" s="19" t="s">
        <v>2400</v>
      </c>
      <c r="U538" s="66">
        <v>6027</v>
      </c>
      <c r="V538" s="19" t="s">
        <v>2401</v>
      </c>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row>
    <row r="539" spans="1:47" x14ac:dyDescent="0.25">
      <c r="A539" s="20"/>
      <c r="B539" s="20">
        <v>4747</v>
      </c>
      <c r="C539" s="19" t="s">
        <v>1468</v>
      </c>
      <c r="D539" s="19" t="s">
        <v>2402</v>
      </c>
      <c r="E539" s="20"/>
      <c r="F539" s="20">
        <v>24</v>
      </c>
      <c r="G539" s="20" t="s">
        <v>112</v>
      </c>
      <c r="H539" s="20" t="s">
        <v>515</v>
      </c>
      <c r="I539" s="20" t="s">
        <v>2252</v>
      </c>
      <c r="J539" s="75" t="s">
        <v>114</v>
      </c>
      <c r="K539" s="75"/>
      <c r="L539" s="75" t="s">
        <v>127</v>
      </c>
      <c r="M539" s="19" t="s">
        <v>246</v>
      </c>
      <c r="N539" s="19" t="s">
        <v>2403</v>
      </c>
      <c r="O539" s="20"/>
      <c r="P539" s="20"/>
      <c r="Q539" s="20">
        <v>1</v>
      </c>
      <c r="R539" s="68" t="s">
        <v>195</v>
      </c>
      <c r="S539" s="19" t="s">
        <v>139</v>
      </c>
      <c r="T539" s="19" t="s">
        <v>2404</v>
      </c>
      <c r="U539" s="66">
        <v>6181</v>
      </c>
      <c r="V539" s="19" t="s">
        <v>2405</v>
      </c>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row>
    <row r="540" spans="1:47" x14ac:dyDescent="0.25">
      <c r="A540" s="20"/>
      <c r="B540" s="20">
        <v>17725</v>
      </c>
      <c r="C540" s="19" t="s">
        <v>2202</v>
      </c>
      <c r="D540" s="19" t="s">
        <v>1514</v>
      </c>
      <c r="E540" s="20"/>
      <c r="F540" s="20">
        <v>28</v>
      </c>
      <c r="G540" s="20" t="s">
        <v>112</v>
      </c>
      <c r="H540" s="20" t="s">
        <v>515</v>
      </c>
      <c r="I540" s="20" t="s">
        <v>2252</v>
      </c>
      <c r="J540" s="75" t="s">
        <v>114</v>
      </c>
      <c r="K540" s="75"/>
      <c r="L540" s="75" t="s">
        <v>116</v>
      </c>
      <c r="M540" s="19" t="s">
        <v>246</v>
      </c>
      <c r="N540" s="19" t="s">
        <v>2406</v>
      </c>
      <c r="O540" s="20"/>
      <c r="P540" s="20"/>
      <c r="Q540" s="20">
        <v>1</v>
      </c>
      <c r="R540" s="68" t="s">
        <v>195</v>
      </c>
      <c r="S540" s="19" t="s">
        <v>139</v>
      </c>
      <c r="T540" s="19" t="s">
        <v>2407</v>
      </c>
      <c r="U540" s="66">
        <v>5592</v>
      </c>
      <c r="V540" s="19" t="s">
        <v>2408</v>
      </c>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row>
    <row r="541" spans="1:47" x14ac:dyDescent="0.25">
      <c r="A541" s="20"/>
      <c r="B541" s="20">
        <v>26688</v>
      </c>
      <c r="C541" s="19" t="s">
        <v>1936</v>
      </c>
      <c r="D541" s="19" t="s">
        <v>125</v>
      </c>
      <c r="E541" s="20"/>
      <c r="F541" s="20">
        <v>16</v>
      </c>
      <c r="G541" s="20" t="s">
        <v>112</v>
      </c>
      <c r="H541" s="20" t="s">
        <v>81</v>
      </c>
      <c r="I541" s="20" t="s">
        <v>2252</v>
      </c>
      <c r="J541" s="75" t="s">
        <v>114</v>
      </c>
      <c r="K541" s="75"/>
      <c r="L541" s="75" t="s">
        <v>116</v>
      </c>
      <c r="M541" s="75"/>
      <c r="N541" s="19" t="s">
        <v>2409</v>
      </c>
      <c r="O541" s="20"/>
      <c r="P541" s="20"/>
      <c r="Q541" s="20">
        <v>1</v>
      </c>
      <c r="R541" s="68" t="s">
        <v>195</v>
      </c>
      <c r="S541" s="19" t="s">
        <v>139</v>
      </c>
      <c r="T541" s="19" t="s">
        <v>2337</v>
      </c>
      <c r="U541" s="66">
        <v>6022</v>
      </c>
      <c r="V541" s="19" t="s">
        <v>2410</v>
      </c>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row>
    <row r="542" spans="1:47" x14ac:dyDescent="0.25">
      <c r="A542" s="20"/>
      <c r="B542" s="20" t="s">
        <v>2411</v>
      </c>
      <c r="C542" s="19" t="s">
        <v>1514</v>
      </c>
      <c r="D542" s="19" t="s">
        <v>770</v>
      </c>
      <c r="E542" s="20"/>
      <c r="F542" s="20">
        <v>23</v>
      </c>
      <c r="G542" s="20" t="s">
        <v>112</v>
      </c>
      <c r="H542" s="20" t="s">
        <v>515</v>
      </c>
      <c r="I542" s="20" t="s">
        <v>2252</v>
      </c>
      <c r="J542" s="75" t="s">
        <v>114</v>
      </c>
      <c r="K542" s="75"/>
      <c r="L542" s="75" t="s">
        <v>127</v>
      </c>
      <c r="M542" s="19" t="s">
        <v>246</v>
      </c>
      <c r="N542" s="19" t="s">
        <v>2094</v>
      </c>
      <c r="O542" s="20" t="s">
        <v>1435</v>
      </c>
      <c r="P542" s="20"/>
      <c r="Q542" s="20">
        <v>1</v>
      </c>
      <c r="R542" s="68" t="s">
        <v>195</v>
      </c>
      <c r="S542" s="19" t="s">
        <v>139</v>
      </c>
      <c r="T542" s="19" t="s">
        <v>2330</v>
      </c>
      <c r="U542" s="66">
        <v>6557</v>
      </c>
      <c r="V542" s="19" t="s">
        <v>2412</v>
      </c>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row>
    <row r="543" spans="1:47" x14ac:dyDescent="0.25">
      <c r="A543" s="20"/>
      <c r="B543" s="20">
        <v>266336</v>
      </c>
      <c r="C543" s="19" t="s">
        <v>2413</v>
      </c>
      <c r="D543" s="19" t="s">
        <v>234</v>
      </c>
      <c r="E543" s="20"/>
      <c r="F543" s="20">
        <v>35</v>
      </c>
      <c r="G543" s="20" t="s">
        <v>112</v>
      </c>
      <c r="H543" s="20" t="s">
        <v>515</v>
      </c>
      <c r="I543" s="20" t="s">
        <v>2252</v>
      </c>
      <c r="J543" s="75" t="s">
        <v>114</v>
      </c>
      <c r="K543" s="75"/>
      <c r="L543" s="75" t="s">
        <v>116</v>
      </c>
      <c r="M543" s="75"/>
      <c r="N543" s="19" t="s">
        <v>2414</v>
      </c>
      <c r="O543" s="20"/>
      <c r="P543" s="20"/>
      <c r="Q543" s="20">
        <v>1</v>
      </c>
      <c r="R543" s="68" t="s">
        <v>195</v>
      </c>
      <c r="S543" s="19" t="s">
        <v>252</v>
      </c>
      <c r="T543" s="19" t="s">
        <v>2415</v>
      </c>
      <c r="U543" s="66">
        <v>6677</v>
      </c>
      <c r="V543" s="19" t="s">
        <v>2416</v>
      </c>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row>
    <row r="544" spans="1:47" x14ac:dyDescent="0.25">
      <c r="A544" s="20"/>
      <c r="B544" s="20">
        <v>16266</v>
      </c>
      <c r="C544" s="19" t="s">
        <v>1529</v>
      </c>
      <c r="D544" s="19" t="s">
        <v>2417</v>
      </c>
      <c r="E544" s="20"/>
      <c r="F544" s="20">
        <v>37</v>
      </c>
      <c r="G544" s="20" t="s">
        <v>112</v>
      </c>
      <c r="H544" s="20" t="s">
        <v>515</v>
      </c>
      <c r="I544" s="20" t="s">
        <v>2252</v>
      </c>
      <c r="J544" s="75" t="s">
        <v>114</v>
      </c>
      <c r="K544" s="75"/>
      <c r="L544" s="75" t="s">
        <v>127</v>
      </c>
      <c r="M544" s="75"/>
      <c r="N544" s="19" t="s">
        <v>2418</v>
      </c>
      <c r="O544" s="20"/>
      <c r="P544" s="20"/>
      <c r="Q544" s="20">
        <v>1</v>
      </c>
      <c r="R544" s="68" t="s">
        <v>195</v>
      </c>
      <c r="S544" s="19" t="s">
        <v>139</v>
      </c>
      <c r="T544" s="19" t="s">
        <v>2330</v>
      </c>
      <c r="U544" s="66">
        <v>6045</v>
      </c>
      <c r="V544" s="19" t="s">
        <v>2419</v>
      </c>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row>
    <row r="545" spans="1:47" x14ac:dyDescent="0.25">
      <c r="A545" s="20"/>
      <c r="B545" s="20"/>
      <c r="C545" s="19"/>
      <c r="D545" s="19"/>
      <c r="E545" s="20"/>
      <c r="F545" s="20"/>
      <c r="G545" s="20"/>
      <c r="H545" s="20"/>
      <c r="I545" s="20"/>
      <c r="J545" s="75"/>
      <c r="K545" s="75"/>
      <c r="L545" s="75"/>
      <c r="M545" s="75"/>
      <c r="N545" s="19"/>
      <c r="O545" s="20"/>
      <c r="P545" s="20"/>
      <c r="Q545" s="20"/>
      <c r="R545" s="68"/>
      <c r="S545" s="19"/>
      <c r="T545" s="19"/>
      <c r="U545" s="66"/>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row>
    <row r="546" spans="1:47" ht="30" x14ac:dyDescent="0.25">
      <c r="A546" s="20"/>
      <c r="B546" s="20">
        <v>458453</v>
      </c>
      <c r="C546" s="19" t="s">
        <v>507</v>
      </c>
      <c r="D546" s="19" t="s">
        <v>2420</v>
      </c>
      <c r="E546" s="20"/>
      <c r="F546" s="20">
        <v>36</v>
      </c>
      <c r="G546" s="20" t="s">
        <v>112</v>
      </c>
      <c r="H546" s="20"/>
      <c r="I546" s="20" t="s">
        <v>2421</v>
      </c>
      <c r="J546" s="75" t="s">
        <v>2422</v>
      </c>
      <c r="K546" s="75"/>
      <c r="L546" s="75" t="s">
        <v>127</v>
      </c>
      <c r="M546" s="20" t="s">
        <v>1926</v>
      </c>
      <c r="N546" s="19" t="s">
        <v>2423</v>
      </c>
      <c r="O546" s="20"/>
      <c r="P546" s="20"/>
      <c r="Q546" s="20">
        <v>1</v>
      </c>
      <c r="R546" s="68" t="s">
        <v>195</v>
      </c>
      <c r="S546" s="19" t="s">
        <v>139</v>
      </c>
      <c r="T546" s="19" t="s">
        <v>2424</v>
      </c>
      <c r="U546" s="66">
        <v>6106</v>
      </c>
      <c r="V546" s="95" t="s">
        <v>2425</v>
      </c>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row>
    <row r="547" spans="1:47" x14ac:dyDescent="0.25">
      <c r="A547" s="20"/>
      <c r="B547" s="20">
        <v>63621</v>
      </c>
      <c r="C547" s="19" t="s">
        <v>2426</v>
      </c>
      <c r="D547" s="19" t="s">
        <v>636</v>
      </c>
      <c r="E547" s="20"/>
      <c r="F547" s="20">
        <v>33</v>
      </c>
      <c r="G547" s="20" t="s">
        <v>112</v>
      </c>
      <c r="H547" s="20"/>
      <c r="I547" s="20" t="s">
        <v>2421</v>
      </c>
      <c r="J547" s="75" t="s">
        <v>1977</v>
      </c>
      <c r="K547" s="75"/>
      <c r="L547" s="75" t="s">
        <v>127</v>
      </c>
      <c r="M547" s="20" t="s">
        <v>2427</v>
      </c>
      <c r="N547" s="19"/>
      <c r="O547" s="20"/>
      <c r="P547" s="20"/>
      <c r="Q547" s="20">
        <v>1</v>
      </c>
      <c r="R547" s="68" t="s">
        <v>121</v>
      </c>
      <c r="S547" s="19" t="s">
        <v>139</v>
      </c>
      <c r="T547" s="19" t="s">
        <v>2428</v>
      </c>
      <c r="U547" s="66">
        <v>6812</v>
      </c>
      <c r="V547" s="95" t="s">
        <v>2429</v>
      </c>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row>
    <row r="548" spans="1:47" x14ac:dyDescent="0.25">
      <c r="A548" s="20"/>
      <c r="B548" s="20">
        <v>11631</v>
      </c>
      <c r="C548" s="20" t="s">
        <v>2430</v>
      </c>
      <c r="D548" s="20" t="s">
        <v>2431</v>
      </c>
      <c r="E548" s="20"/>
      <c r="F548" s="20">
        <v>17</v>
      </c>
      <c r="G548" s="20" t="s">
        <v>2432</v>
      </c>
      <c r="H548" s="20"/>
      <c r="I548" s="20" t="s">
        <v>2421</v>
      </c>
      <c r="J548" s="75" t="s">
        <v>2433</v>
      </c>
      <c r="K548" s="75"/>
      <c r="L548" s="75" t="s">
        <v>294</v>
      </c>
      <c r="M548" s="20" t="s">
        <v>166</v>
      </c>
      <c r="N548" s="20" t="s">
        <v>161</v>
      </c>
      <c r="O548" s="20" t="s">
        <v>2434</v>
      </c>
      <c r="P548" s="20"/>
      <c r="Q548" s="20">
        <v>1</v>
      </c>
      <c r="R548" s="68" t="s">
        <v>130</v>
      </c>
      <c r="S548" s="20" t="s">
        <v>139</v>
      </c>
      <c r="T548" s="20" t="s">
        <v>2435</v>
      </c>
      <c r="U548" s="87">
        <v>5703</v>
      </c>
      <c r="V548" s="95" t="s">
        <v>2436</v>
      </c>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row>
    <row r="549" spans="1:47" x14ac:dyDescent="0.25">
      <c r="A549" s="20"/>
      <c r="B549" s="20">
        <v>24015</v>
      </c>
      <c r="C549" s="19" t="s">
        <v>2437</v>
      </c>
      <c r="D549" s="19" t="s">
        <v>1317</v>
      </c>
      <c r="E549" s="20"/>
      <c r="F549" s="20">
        <v>22</v>
      </c>
      <c r="G549" s="20" t="s">
        <v>2432</v>
      </c>
      <c r="H549" s="20"/>
      <c r="I549" s="20" t="s">
        <v>2421</v>
      </c>
      <c r="J549" s="75" t="s">
        <v>2438</v>
      </c>
      <c r="K549" s="75"/>
      <c r="L549" s="75" t="s">
        <v>116</v>
      </c>
      <c r="M549" s="20" t="s">
        <v>2439</v>
      </c>
      <c r="N549" s="19"/>
      <c r="O549" s="20"/>
      <c r="P549" s="20"/>
      <c r="Q549" s="20">
        <v>1</v>
      </c>
      <c r="R549" s="68" t="s">
        <v>130</v>
      </c>
      <c r="S549" s="19" t="s">
        <v>131</v>
      </c>
      <c r="T549" s="19" t="s">
        <v>2440</v>
      </c>
      <c r="U549" s="66">
        <v>6438</v>
      </c>
      <c r="V549" s="95" t="s">
        <v>2441</v>
      </c>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row>
    <row r="550" spans="1:47" x14ac:dyDescent="0.25">
      <c r="A550" s="20"/>
      <c r="B550" s="20">
        <v>106252</v>
      </c>
      <c r="C550" s="19" t="s">
        <v>1514</v>
      </c>
      <c r="D550" s="19" t="s">
        <v>2442</v>
      </c>
      <c r="E550" s="20"/>
      <c r="F550" s="20">
        <v>19</v>
      </c>
      <c r="G550" s="20" t="s">
        <v>2432</v>
      </c>
      <c r="H550" s="20" t="s">
        <v>2443</v>
      </c>
      <c r="I550" s="20" t="s">
        <v>2421</v>
      </c>
      <c r="J550" s="75" t="s">
        <v>2444</v>
      </c>
      <c r="K550" s="75"/>
      <c r="L550" s="75" t="s">
        <v>116</v>
      </c>
      <c r="M550" s="19" t="s">
        <v>246</v>
      </c>
      <c r="N550" s="19" t="s">
        <v>2445</v>
      </c>
      <c r="O550" s="20"/>
      <c r="P550" s="20"/>
      <c r="Q550" s="20">
        <v>1</v>
      </c>
      <c r="R550" s="68" t="s">
        <v>130</v>
      </c>
      <c r="S550" s="19" t="s">
        <v>139</v>
      </c>
      <c r="T550" s="19" t="s">
        <v>2446</v>
      </c>
      <c r="U550" s="66">
        <v>6681</v>
      </c>
      <c r="V550" s="19" t="s">
        <v>2447</v>
      </c>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row>
    <row r="551" spans="1:47" ht="30" x14ac:dyDescent="0.25">
      <c r="A551" s="20"/>
      <c r="B551" s="20">
        <v>38012</v>
      </c>
      <c r="C551" s="19" t="s">
        <v>311</v>
      </c>
      <c r="D551" s="19" t="s">
        <v>2448</v>
      </c>
      <c r="E551" s="20"/>
      <c r="F551" s="20">
        <v>24</v>
      </c>
      <c r="G551" s="20" t="s">
        <v>112</v>
      </c>
      <c r="H551" s="20"/>
      <c r="I551" s="20" t="s">
        <v>2421</v>
      </c>
      <c r="J551" s="75" t="s">
        <v>114</v>
      </c>
      <c r="K551" s="75"/>
      <c r="L551" s="75" t="s">
        <v>116</v>
      </c>
      <c r="M551" s="19" t="s">
        <v>2449</v>
      </c>
      <c r="N551" s="19" t="s">
        <v>2450</v>
      </c>
      <c r="O551" s="20" t="s">
        <v>166</v>
      </c>
      <c r="P551" s="20"/>
      <c r="Q551" s="20">
        <v>1</v>
      </c>
      <c r="R551" s="68" t="s">
        <v>130</v>
      </c>
      <c r="S551" s="19" t="s">
        <v>139</v>
      </c>
      <c r="T551" s="19" t="s">
        <v>1579</v>
      </c>
      <c r="U551" s="66">
        <v>6487</v>
      </c>
      <c r="V551" s="95" t="s">
        <v>2451</v>
      </c>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row>
    <row r="552" spans="1:47" x14ac:dyDescent="0.25">
      <c r="A552" s="56"/>
      <c r="B552" s="56"/>
      <c r="C552" s="50"/>
      <c r="D552" s="50"/>
      <c r="E552" s="56"/>
      <c r="F552" s="56"/>
      <c r="G552" s="56"/>
      <c r="H552" s="56"/>
      <c r="I552" s="56"/>
      <c r="J552" s="59"/>
      <c r="K552" s="59"/>
      <c r="L552" s="59"/>
      <c r="M552" s="59"/>
      <c r="N552" s="50"/>
      <c r="O552" s="56"/>
      <c r="P552" s="56"/>
      <c r="Q552" s="56"/>
      <c r="R552" s="60"/>
      <c r="S552" s="50"/>
      <c r="T552" s="50"/>
      <c r="U552" s="61"/>
      <c r="V552" s="50"/>
      <c r="W552" s="55"/>
      <c r="X552" s="55"/>
      <c r="Y552" s="55"/>
      <c r="Z552" s="55"/>
      <c r="AA552" s="55"/>
      <c r="AB552" s="55"/>
      <c r="AC552" s="55"/>
      <c r="AD552" s="55"/>
      <c r="AE552" s="55"/>
      <c r="AF552" s="55"/>
      <c r="AG552" s="55"/>
      <c r="AH552" s="55"/>
      <c r="AI552" s="55"/>
      <c r="AJ552" s="55"/>
      <c r="AK552" s="49"/>
      <c r="AL552" s="49"/>
      <c r="AM552" s="49"/>
      <c r="AN552" s="49"/>
      <c r="AO552" s="49"/>
      <c r="AP552" s="49"/>
      <c r="AQ552" s="49"/>
    </row>
    <row r="553" spans="1:47" x14ac:dyDescent="0.25">
      <c r="A553" s="34"/>
      <c r="B553" s="34"/>
      <c r="C553" s="55"/>
      <c r="D553" s="55"/>
      <c r="E553" s="34"/>
      <c r="F553" s="34"/>
      <c r="G553" s="62"/>
      <c r="H553" s="34"/>
      <c r="I553" s="34"/>
      <c r="J553" s="47"/>
      <c r="K553" s="47"/>
      <c r="L553" s="47"/>
      <c r="M553" s="47"/>
      <c r="N553" s="49"/>
      <c r="O553" s="34"/>
      <c r="P553" s="34"/>
      <c r="Q553" s="34"/>
      <c r="R553" s="54"/>
      <c r="S553" s="49"/>
      <c r="T553" s="49"/>
      <c r="U553" s="48"/>
      <c r="V553" s="49"/>
      <c r="W553" s="55"/>
      <c r="X553" s="55"/>
      <c r="Y553" s="55"/>
      <c r="Z553" s="55"/>
      <c r="AA553" s="55"/>
      <c r="AB553" s="55"/>
      <c r="AC553" s="55"/>
      <c r="AD553" s="55"/>
      <c r="AE553" s="55"/>
      <c r="AF553" s="55"/>
      <c r="AG553" s="55"/>
      <c r="AH553" s="55"/>
      <c r="AI553" s="55"/>
      <c r="AJ553" s="55"/>
      <c r="AK553" s="49"/>
      <c r="AL553" s="49"/>
      <c r="AM553" s="49"/>
      <c r="AN553" s="49"/>
      <c r="AO553" s="49"/>
      <c r="AP553" s="49"/>
      <c r="AQ553" s="49"/>
    </row>
    <row r="554" spans="1:47" x14ac:dyDescent="0.25">
      <c r="A554" s="34"/>
      <c r="B554" s="34"/>
      <c r="C554" s="55"/>
      <c r="D554" s="55"/>
      <c r="E554" s="34"/>
      <c r="F554" s="34"/>
      <c r="G554" s="34"/>
      <c r="H554" s="34"/>
      <c r="I554" s="34"/>
      <c r="J554" s="47"/>
      <c r="K554" s="47"/>
      <c r="L554" s="47"/>
      <c r="M554" s="55"/>
      <c r="N554" s="55"/>
      <c r="O554" s="34"/>
      <c r="P554" s="34"/>
      <c r="Q554" s="34"/>
      <c r="R554" s="54"/>
      <c r="S554" s="55"/>
      <c r="T554" s="55"/>
      <c r="U554" s="45"/>
      <c r="V554" s="55"/>
      <c r="W554" s="55"/>
      <c r="X554" s="55"/>
      <c r="Y554" s="55"/>
      <c r="Z554" s="55"/>
      <c r="AA554" s="55"/>
      <c r="AB554" s="55"/>
      <c r="AC554" s="55"/>
      <c r="AD554" s="55"/>
      <c r="AE554" s="55"/>
      <c r="AF554" s="55"/>
      <c r="AG554" s="55"/>
      <c r="AH554" s="55"/>
      <c r="AI554" s="55"/>
      <c r="AJ554" s="55"/>
      <c r="AK554" s="49"/>
      <c r="AL554" s="49"/>
      <c r="AM554" s="49"/>
      <c r="AN554" s="49"/>
      <c r="AO554" s="49"/>
      <c r="AP554" s="49"/>
      <c r="AQ554" s="49"/>
    </row>
    <row r="555" spans="1:47" x14ac:dyDescent="0.25">
      <c r="A555" s="34"/>
      <c r="B555" s="34"/>
      <c r="C555" s="55"/>
      <c r="D555" s="55"/>
      <c r="E555" s="34"/>
      <c r="F555" s="34"/>
      <c r="G555" s="34"/>
      <c r="H555" s="34"/>
      <c r="I555" s="34"/>
      <c r="J555" s="47"/>
      <c r="K555" s="47"/>
      <c r="L555" s="47"/>
      <c r="M555" s="55"/>
      <c r="N555" s="55"/>
      <c r="O555" s="34"/>
      <c r="P555" s="34"/>
      <c r="Q555" s="34"/>
      <c r="R555" s="54"/>
      <c r="S555" s="55"/>
      <c r="T555" s="55"/>
      <c r="U555" s="45"/>
      <c r="V555" s="55"/>
      <c r="W555" s="55"/>
      <c r="X555" s="55"/>
      <c r="Y555" s="55"/>
      <c r="Z555" s="55"/>
      <c r="AA555" s="55"/>
      <c r="AB555" s="55"/>
      <c r="AC555" s="55"/>
      <c r="AD555" s="55"/>
      <c r="AE555" s="55"/>
      <c r="AF555" s="55"/>
      <c r="AG555" s="55"/>
      <c r="AH555" s="55"/>
      <c r="AI555" s="55"/>
      <c r="AJ555" s="55"/>
      <c r="AK555" s="49"/>
      <c r="AL555" s="49"/>
      <c r="AM555" s="49"/>
      <c r="AN555" s="49"/>
      <c r="AO555" s="49"/>
      <c r="AP555" s="49"/>
      <c r="AQ555" s="49"/>
    </row>
    <row r="556" spans="1:47" x14ac:dyDescent="0.25">
      <c r="A556" s="34"/>
      <c r="B556" s="55"/>
      <c r="C556" s="55"/>
      <c r="D556" s="55"/>
      <c r="E556" s="34"/>
      <c r="F556" s="34"/>
      <c r="G556" s="34"/>
      <c r="H556" s="34"/>
      <c r="I556" s="34"/>
      <c r="J556" s="47"/>
      <c r="K556" s="47"/>
      <c r="L556" s="47"/>
      <c r="M556" s="55"/>
      <c r="N556" s="55"/>
      <c r="O556" s="34"/>
      <c r="P556" s="34"/>
      <c r="Q556" s="34"/>
      <c r="R556" s="34"/>
      <c r="S556" s="55"/>
      <c r="T556" s="55"/>
      <c r="U556" s="45"/>
      <c r="V556" s="55"/>
      <c r="W556" s="55"/>
      <c r="X556" s="55"/>
      <c r="Y556" s="55"/>
      <c r="Z556" s="55"/>
      <c r="AA556" s="55"/>
      <c r="AB556" s="55"/>
      <c r="AC556" s="55"/>
      <c r="AD556" s="55"/>
      <c r="AE556" s="55"/>
      <c r="AF556" s="55"/>
      <c r="AG556" s="55"/>
      <c r="AH556" s="55"/>
      <c r="AI556" s="55"/>
      <c r="AJ556" s="55"/>
      <c r="AK556" s="49"/>
      <c r="AL556" s="49"/>
      <c r="AM556" s="49"/>
      <c r="AN556" s="49"/>
      <c r="AO556" s="49"/>
      <c r="AP556" s="49"/>
      <c r="AQ556" s="49"/>
    </row>
    <row r="557" spans="1:47" x14ac:dyDescent="0.25">
      <c r="A557" s="34"/>
      <c r="B557" s="34"/>
      <c r="C557" s="55"/>
      <c r="D557" s="55"/>
      <c r="E557" s="34"/>
      <c r="F557" s="34"/>
      <c r="G557" s="34"/>
      <c r="H557" s="34"/>
      <c r="I557" s="34"/>
      <c r="J557" s="47"/>
      <c r="K557" s="47"/>
      <c r="L557" s="47"/>
      <c r="M557" s="55"/>
      <c r="N557" s="55"/>
      <c r="O557" s="34"/>
      <c r="P557" s="34"/>
      <c r="Q557" s="34"/>
      <c r="R557" s="54"/>
      <c r="S557" s="55"/>
      <c r="T557" s="55"/>
      <c r="U557" s="45"/>
      <c r="V557" s="55"/>
      <c r="W557" s="55"/>
      <c r="X557" s="55"/>
      <c r="Y557" s="55"/>
      <c r="Z557" s="55"/>
      <c r="AA557" s="55"/>
      <c r="AB557" s="55"/>
      <c r="AC557" s="55"/>
      <c r="AD557" s="55"/>
      <c r="AE557" s="55"/>
      <c r="AF557" s="55"/>
      <c r="AG557" s="55"/>
      <c r="AH557" s="55"/>
      <c r="AI557" s="55"/>
      <c r="AJ557" s="55"/>
      <c r="AK557" s="49"/>
      <c r="AL557" s="49"/>
      <c r="AM557" s="49"/>
      <c r="AN557" s="49"/>
      <c r="AO557" s="49"/>
      <c r="AP557" s="49"/>
      <c r="AQ557" s="49"/>
    </row>
    <row r="558" spans="1:47" x14ac:dyDescent="0.25">
      <c r="A558" s="34"/>
      <c r="B558" s="34"/>
      <c r="C558" s="55"/>
      <c r="D558" s="55"/>
      <c r="E558" s="34"/>
      <c r="F558" s="34"/>
      <c r="G558" s="34"/>
      <c r="H558" s="34"/>
      <c r="I558" s="34"/>
      <c r="J558" s="47"/>
      <c r="K558" s="47"/>
      <c r="L558" s="47"/>
      <c r="M558" s="55"/>
      <c r="N558" s="55"/>
      <c r="O558" s="34"/>
      <c r="P558" s="34"/>
      <c r="Q558" s="34"/>
      <c r="R558" s="54"/>
      <c r="S558" s="55"/>
      <c r="T558" s="55"/>
      <c r="U558" s="45"/>
      <c r="V558" s="55"/>
      <c r="W558" s="55"/>
      <c r="X558" s="55"/>
      <c r="Y558" s="55"/>
      <c r="Z558" s="55"/>
      <c r="AA558" s="55"/>
      <c r="AB558" s="55"/>
      <c r="AC558" s="55"/>
      <c r="AD558" s="55"/>
      <c r="AE558" s="55"/>
      <c r="AF558" s="55"/>
      <c r="AG558" s="55"/>
      <c r="AH558" s="55"/>
      <c r="AI558" s="55"/>
      <c r="AJ558" s="55"/>
      <c r="AK558" s="49"/>
      <c r="AL558" s="49"/>
      <c r="AM558" s="49"/>
      <c r="AN558" s="49"/>
      <c r="AO558" s="49"/>
      <c r="AP558" s="49"/>
      <c r="AQ558" s="49"/>
    </row>
    <row r="559" spans="1:47" x14ac:dyDescent="0.25">
      <c r="A559" s="34"/>
      <c r="B559" s="34"/>
      <c r="C559" s="55"/>
      <c r="D559" s="55"/>
      <c r="E559" s="34"/>
      <c r="F559" s="34"/>
      <c r="G559" s="34"/>
      <c r="H559" s="34"/>
      <c r="I559" s="34"/>
      <c r="J559" s="47"/>
      <c r="K559" s="47"/>
      <c r="L559" s="47"/>
      <c r="M559" s="55"/>
      <c r="N559" s="55"/>
      <c r="O559" s="34"/>
      <c r="P559" s="34"/>
      <c r="Q559" s="34"/>
      <c r="R559" s="54"/>
      <c r="S559" s="55"/>
      <c r="T559" s="55"/>
      <c r="U559" s="45"/>
      <c r="V559" s="55"/>
      <c r="W559" s="55"/>
      <c r="X559" s="55"/>
      <c r="Y559" s="55"/>
      <c r="Z559" s="55"/>
      <c r="AA559" s="55"/>
      <c r="AB559" s="55"/>
      <c r="AC559" s="55"/>
      <c r="AD559" s="55"/>
      <c r="AE559" s="55"/>
      <c r="AF559" s="55"/>
      <c r="AG559" s="55"/>
      <c r="AH559" s="55"/>
      <c r="AI559" s="55"/>
      <c r="AJ559" s="55"/>
      <c r="AK559" s="49"/>
      <c r="AL559" s="49"/>
      <c r="AM559" s="49"/>
      <c r="AN559" s="49"/>
      <c r="AO559" s="49"/>
      <c r="AP559" s="49"/>
      <c r="AQ559" s="49"/>
    </row>
    <row r="560" spans="1:47" x14ac:dyDescent="0.25">
      <c r="A560" s="34"/>
      <c r="B560" s="34"/>
      <c r="C560" s="55"/>
      <c r="D560" s="55"/>
      <c r="E560" s="34"/>
      <c r="F560" s="34"/>
      <c r="G560" s="34"/>
      <c r="H560" s="34"/>
      <c r="I560" s="34"/>
      <c r="J560" s="47"/>
      <c r="K560" s="47"/>
      <c r="L560" s="47"/>
      <c r="M560" s="55"/>
      <c r="N560" s="55"/>
      <c r="O560" s="34"/>
      <c r="P560" s="34"/>
      <c r="Q560" s="34"/>
      <c r="R560" s="54"/>
      <c r="S560" s="55"/>
      <c r="T560" s="55"/>
      <c r="U560" s="45"/>
      <c r="V560" s="55"/>
      <c r="W560" s="55"/>
      <c r="X560" s="55"/>
      <c r="Y560" s="55"/>
      <c r="Z560" s="55"/>
      <c r="AA560" s="55"/>
      <c r="AB560" s="55"/>
      <c r="AC560" s="55"/>
      <c r="AD560" s="55"/>
      <c r="AE560" s="55"/>
      <c r="AF560" s="55"/>
      <c r="AG560" s="55"/>
      <c r="AH560" s="55"/>
      <c r="AI560" s="55"/>
      <c r="AJ560" s="55"/>
      <c r="AK560" s="49"/>
      <c r="AL560" s="49"/>
      <c r="AM560" s="49"/>
      <c r="AN560" s="49"/>
      <c r="AO560" s="49"/>
      <c r="AP560" s="49"/>
      <c r="AQ560" s="49"/>
    </row>
    <row r="561" spans="1:43" x14ac:dyDescent="0.25">
      <c r="A561" s="34"/>
      <c r="B561" s="34"/>
      <c r="C561" s="55"/>
      <c r="D561" s="55"/>
      <c r="E561" s="34"/>
      <c r="F561" s="34"/>
      <c r="G561" s="34"/>
      <c r="H561" s="34"/>
      <c r="I561" s="34"/>
      <c r="J561" s="47"/>
      <c r="K561" s="47"/>
      <c r="L561" s="47"/>
      <c r="M561" s="55"/>
      <c r="N561" s="55"/>
      <c r="O561" s="34"/>
      <c r="P561" s="34"/>
      <c r="Q561" s="34"/>
      <c r="R561" s="54"/>
      <c r="S561" s="55"/>
      <c r="T561" s="55"/>
      <c r="U561" s="45"/>
      <c r="V561" s="55"/>
      <c r="W561" s="55"/>
      <c r="X561" s="55"/>
      <c r="Y561" s="55"/>
      <c r="Z561" s="55"/>
      <c r="AA561" s="55"/>
      <c r="AB561" s="55"/>
      <c r="AC561" s="55"/>
      <c r="AD561" s="55"/>
      <c r="AE561" s="55"/>
      <c r="AF561" s="55"/>
      <c r="AG561" s="55"/>
      <c r="AH561" s="55"/>
      <c r="AI561" s="55"/>
      <c r="AJ561" s="55"/>
      <c r="AK561" s="49"/>
      <c r="AL561" s="49"/>
      <c r="AM561" s="49"/>
      <c r="AN561" s="49"/>
      <c r="AO561" s="49"/>
      <c r="AP561" s="49"/>
      <c r="AQ561" s="49"/>
    </row>
    <row r="562" spans="1:43" x14ac:dyDescent="0.25">
      <c r="A562" s="34"/>
      <c r="B562" s="34"/>
      <c r="C562" s="55"/>
      <c r="D562" s="55"/>
      <c r="E562" s="34"/>
      <c r="F562" s="34"/>
      <c r="G562" s="34"/>
      <c r="H562" s="34"/>
      <c r="I562" s="34"/>
      <c r="J562" s="47"/>
      <c r="K562" s="47"/>
      <c r="L562" s="47"/>
      <c r="M562" s="55"/>
      <c r="N562" s="55"/>
      <c r="O562" s="34"/>
      <c r="P562" s="34"/>
      <c r="Q562" s="34"/>
      <c r="R562" s="54"/>
      <c r="S562" s="55"/>
      <c r="T562" s="55"/>
      <c r="U562" s="45"/>
      <c r="V562" s="55"/>
      <c r="W562" s="55"/>
      <c r="X562" s="55"/>
      <c r="Y562" s="55"/>
      <c r="Z562" s="55"/>
      <c r="AA562" s="55"/>
      <c r="AB562" s="55"/>
      <c r="AC562" s="55"/>
      <c r="AD562" s="55"/>
      <c r="AE562" s="55"/>
      <c r="AF562" s="55"/>
      <c r="AG562" s="55"/>
      <c r="AH562" s="55"/>
      <c r="AI562" s="55"/>
      <c r="AJ562" s="55"/>
      <c r="AK562" s="49"/>
      <c r="AL562" s="49"/>
      <c r="AM562" s="49"/>
      <c r="AN562" s="49"/>
      <c r="AO562" s="49"/>
      <c r="AP562" s="49"/>
      <c r="AQ562" s="49"/>
    </row>
    <row r="563" spans="1:43" x14ac:dyDescent="0.25">
      <c r="A563" s="34"/>
      <c r="B563" s="34"/>
      <c r="C563" s="55"/>
      <c r="D563" s="55"/>
      <c r="E563" s="34"/>
      <c r="F563" s="34"/>
      <c r="G563" s="34"/>
      <c r="H563" s="34"/>
      <c r="I563" s="34"/>
      <c r="J563" s="47"/>
      <c r="K563" s="47"/>
      <c r="L563" s="47"/>
      <c r="M563" s="55"/>
      <c r="N563" s="55"/>
      <c r="O563" s="34"/>
      <c r="P563" s="34"/>
      <c r="Q563" s="34"/>
      <c r="R563" s="54"/>
      <c r="S563" s="55"/>
      <c r="T563" s="55"/>
      <c r="U563" s="45"/>
      <c r="V563" s="55"/>
      <c r="W563" s="55"/>
      <c r="X563" s="55"/>
      <c r="Y563" s="55"/>
      <c r="Z563" s="55"/>
      <c r="AA563" s="55"/>
      <c r="AB563" s="55"/>
      <c r="AC563" s="55"/>
      <c r="AD563" s="55"/>
      <c r="AE563" s="55"/>
      <c r="AF563" s="55"/>
      <c r="AG563" s="55"/>
      <c r="AH563" s="55"/>
      <c r="AI563" s="55"/>
      <c r="AJ563" s="55"/>
      <c r="AK563" s="49"/>
      <c r="AL563" s="49"/>
      <c r="AM563" s="49"/>
      <c r="AN563" s="49"/>
      <c r="AO563" s="49"/>
      <c r="AP563" s="49"/>
      <c r="AQ563" s="49"/>
    </row>
    <row r="564" spans="1:43" x14ac:dyDescent="0.25">
      <c r="A564" s="34"/>
      <c r="B564" s="34"/>
      <c r="C564" s="55"/>
      <c r="D564" s="55"/>
      <c r="E564" s="34"/>
      <c r="F564" s="34"/>
      <c r="G564" s="34"/>
      <c r="H564" s="34"/>
      <c r="I564" s="34"/>
      <c r="J564" s="47"/>
      <c r="K564" s="47"/>
      <c r="L564" s="47"/>
      <c r="M564" s="55"/>
      <c r="N564" s="55"/>
      <c r="O564" s="34"/>
      <c r="P564" s="34"/>
      <c r="Q564" s="34"/>
      <c r="R564" s="54"/>
      <c r="S564" s="55"/>
      <c r="T564" s="55"/>
      <c r="U564" s="45"/>
      <c r="V564" s="55"/>
      <c r="W564" s="55"/>
      <c r="X564" s="55"/>
      <c r="Y564" s="55"/>
      <c r="Z564" s="55"/>
      <c r="AA564" s="55"/>
      <c r="AB564" s="55"/>
      <c r="AC564" s="55"/>
      <c r="AD564" s="55"/>
      <c r="AE564" s="55"/>
      <c r="AF564" s="55"/>
      <c r="AG564" s="55"/>
      <c r="AH564" s="55"/>
      <c r="AI564" s="55"/>
      <c r="AJ564" s="55"/>
      <c r="AK564" s="49"/>
      <c r="AL564" s="49"/>
      <c r="AM564" s="49"/>
      <c r="AN564" s="49"/>
      <c r="AO564" s="49"/>
      <c r="AP564" s="49"/>
      <c r="AQ564" s="49"/>
    </row>
    <row r="565" spans="1:43" x14ac:dyDescent="0.25">
      <c r="A565" s="34"/>
      <c r="B565" s="34"/>
      <c r="C565" s="55"/>
      <c r="D565" s="55"/>
      <c r="E565" s="34"/>
      <c r="F565" s="34"/>
      <c r="G565" s="34"/>
      <c r="H565" s="34"/>
      <c r="I565" s="34"/>
      <c r="J565" s="47"/>
      <c r="K565" s="47"/>
      <c r="L565" s="47"/>
      <c r="M565" s="55"/>
      <c r="N565" s="55"/>
      <c r="O565" s="34"/>
      <c r="P565" s="34"/>
      <c r="Q565" s="34"/>
      <c r="R565" s="54"/>
      <c r="S565" s="55"/>
      <c r="T565" s="55"/>
      <c r="U565" s="45"/>
      <c r="V565" s="55"/>
      <c r="W565" s="55"/>
      <c r="X565" s="55"/>
      <c r="Y565" s="55"/>
      <c r="Z565" s="55"/>
      <c r="AA565" s="55"/>
      <c r="AB565" s="55"/>
      <c r="AC565" s="55"/>
      <c r="AD565" s="55"/>
      <c r="AE565" s="55"/>
      <c r="AF565" s="55"/>
      <c r="AG565" s="55"/>
      <c r="AH565" s="55"/>
      <c r="AI565" s="55"/>
      <c r="AJ565" s="55"/>
      <c r="AK565" s="49"/>
      <c r="AL565" s="49"/>
      <c r="AM565" s="49"/>
      <c r="AN565" s="49"/>
      <c r="AO565" s="49"/>
      <c r="AP565" s="49"/>
      <c r="AQ565" s="49"/>
    </row>
    <row r="566" spans="1:43" x14ac:dyDescent="0.25">
      <c r="A566" s="34"/>
      <c r="B566" s="33"/>
      <c r="C566" s="49"/>
      <c r="D566" s="49"/>
      <c r="E566" s="34"/>
      <c r="F566" s="33"/>
      <c r="G566" s="34"/>
      <c r="H566" s="34"/>
      <c r="I566" s="34"/>
      <c r="J566" s="47"/>
      <c r="K566" s="47"/>
      <c r="L566" s="47"/>
      <c r="M566" s="34"/>
      <c r="N566" s="49"/>
      <c r="O566" s="34"/>
      <c r="P566" s="34"/>
      <c r="Q566" s="34"/>
      <c r="R566" s="34"/>
      <c r="S566" s="33"/>
      <c r="T566" s="33"/>
      <c r="U566" s="48"/>
      <c r="V566" s="49"/>
      <c r="W566" s="55"/>
      <c r="X566" s="55"/>
      <c r="Y566" s="55"/>
      <c r="Z566" s="55"/>
      <c r="AA566" s="55"/>
      <c r="AB566" s="55"/>
      <c r="AC566" s="55"/>
      <c r="AD566" s="55"/>
      <c r="AE566" s="55"/>
      <c r="AF566" s="55"/>
      <c r="AG566" s="55"/>
      <c r="AH566" s="55"/>
      <c r="AI566" s="55"/>
      <c r="AJ566" s="55"/>
      <c r="AK566" s="49"/>
      <c r="AL566" s="49"/>
      <c r="AM566" s="49"/>
      <c r="AN566" s="49"/>
      <c r="AO566" s="49"/>
      <c r="AP566" s="49"/>
      <c r="AQ566" s="49"/>
    </row>
    <row r="567" spans="1:43" x14ac:dyDescent="0.25">
      <c r="A567" s="34"/>
      <c r="B567" s="34"/>
      <c r="C567" s="34"/>
      <c r="D567" s="34"/>
      <c r="E567" s="34"/>
      <c r="F567" s="34"/>
      <c r="G567" s="34"/>
      <c r="H567" s="34"/>
      <c r="I567" s="34"/>
      <c r="J567" s="47"/>
      <c r="K567" s="47"/>
      <c r="L567" s="47"/>
      <c r="M567" s="34"/>
      <c r="N567" s="34"/>
      <c r="O567" s="34"/>
      <c r="P567" s="34"/>
      <c r="Q567" s="34"/>
      <c r="R567" s="34"/>
      <c r="S567" s="34"/>
      <c r="T567" s="34"/>
      <c r="U567" s="45"/>
      <c r="V567" s="34"/>
      <c r="W567" s="55"/>
      <c r="X567" s="55"/>
      <c r="Y567" s="55"/>
    </row>
    <row r="568" spans="1:43" x14ac:dyDescent="0.25">
      <c r="A568" s="34"/>
      <c r="B568" s="34"/>
      <c r="C568" s="34"/>
      <c r="D568" s="34"/>
      <c r="E568" s="34"/>
      <c r="F568" s="34"/>
      <c r="G568" s="34"/>
      <c r="H568" s="34"/>
      <c r="I568" s="34"/>
      <c r="J568" s="47"/>
      <c r="K568" s="47"/>
      <c r="L568" s="47"/>
      <c r="M568" s="34"/>
      <c r="N568" s="34"/>
      <c r="O568" s="34"/>
      <c r="P568" s="34"/>
      <c r="Q568" s="34"/>
      <c r="R568" s="34"/>
      <c r="S568" s="34"/>
      <c r="T568" s="34"/>
      <c r="U568" s="45"/>
      <c r="V568" s="34"/>
      <c r="W568" s="55"/>
      <c r="X568" s="55"/>
      <c r="Y568" s="55"/>
      <c r="Z568" s="18"/>
      <c r="AA568" s="18"/>
    </row>
    <row r="569" spans="1:43" x14ac:dyDescent="0.25">
      <c r="A569" s="34"/>
      <c r="B569" s="34"/>
      <c r="C569" s="34"/>
      <c r="D569" s="34"/>
      <c r="E569" s="34"/>
      <c r="F569" s="34"/>
      <c r="G569" s="34"/>
      <c r="H569" s="34"/>
      <c r="I569" s="34"/>
      <c r="J569" s="47"/>
      <c r="K569" s="47"/>
      <c r="L569" s="47"/>
      <c r="M569" s="34"/>
      <c r="N569" s="34"/>
      <c r="O569" s="34"/>
      <c r="P569" s="34"/>
      <c r="Q569" s="34"/>
      <c r="R569" s="34"/>
      <c r="S569" s="34"/>
      <c r="T569" s="34"/>
      <c r="U569" s="45"/>
      <c r="V569" s="34"/>
      <c r="W569" s="55"/>
      <c r="X569" s="55"/>
      <c r="Y569" s="49"/>
    </row>
    <row r="570" spans="1:43" x14ac:dyDescent="0.25">
      <c r="A570" s="18"/>
      <c r="B570" s="34"/>
      <c r="C570" s="34"/>
      <c r="D570" s="18"/>
      <c r="E570" s="18"/>
      <c r="F570" s="18"/>
      <c r="G570" s="18"/>
      <c r="Q570" s="2"/>
      <c r="R570" s="63"/>
      <c r="U570" s="2"/>
    </row>
    <row r="571" spans="1:43" x14ac:dyDescent="0.25">
      <c r="A571" s="18"/>
      <c r="B571" s="34"/>
      <c r="C571" s="34"/>
      <c r="D571" s="18"/>
      <c r="E571" s="18"/>
      <c r="F571" s="18"/>
      <c r="G571" s="18"/>
      <c r="Q571" s="2"/>
      <c r="R571" s="63"/>
      <c r="U571" s="2"/>
    </row>
    <row r="572" spans="1:43" x14ac:dyDescent="0.25">
      <c r="A572" s="17"/>
      <c r="B572" s="3"/>
      <c r="C572" s="3"/>
      <c r="D572" s="3"/>
      <c r="E572" s="3"/>
      <c r="F572" s="3"/>
      <c r="G572" s="34"/>
      <c r="H572" s="34"/>
      <c r="I572" s="34"/>
      <c r="J572" s="47"/>
      <c r="K572" s="47"/>
      <c r="L572" s="47"/>
      <c r="M572" s="3"/>
      <c r="N572" s="3"/>
      <c r="O572" s="3"/>
      <c r="P572" s="3"/>
      <c r="Q572" s="3"/>
      <c r="R572" s="64"/>
      <c r="S572" s="3"/>
      <c r="T572" s="3"/>
      <c r="U572" s="3"/>
      <c r="V572" s="2"/>
    </row>
    <row r="573" spans="1:43" x14ac:dyDescent="0.25">
      <c r="A573" s="17"/>
      <c r="B573" s="2"/>
      <c r="C573" s="2"/>
      <c r="D573" s="2"/>
      <c r="E573" s="2"/>
      <c r="F573" s="33"/>
      <c r="G573" s="34"/>
      <c r="H573" s="34"/>
      <c r="I573" s="34"/>
      <c r="J573" s="47"/>
      <c r="K573" s="47"/>
      <c r="L573" s="47"/>
      <c r="M573" s="3"/>
      <c r="N573" s="3"/>
      <c r="O573" s="3"/>
      <c r="P573" s="2"/>
      <c r="Q573" s="2"/>
      <c r="R573" s="63"/>
      <c r="S573" s="33"/>
      <c r="T573" s="33"/>
      <c r="U573" s="48"/>
      <c r="V573" s="33"/>
    </row>
    <row r="574" spans="1:43" x14ac:dyDescent="0.25">
      <c r="A574" s="17"/>
      <c r="B574" s="3"/>
      <c r="C574" s="3"/>
      <c r="D574" s="3"/>
      <c r="E574" s="3"/>
      <c r="F574" s="3"/>
      <c r="G574" s="34"/>
      <c r="H574" s="34"/>
      <c r="I574" s="34"/>
      <c r="J574" s="47"/>
      <c r="K574" s="47"/>
      <c r="L574" s="47"/>
      <c r="M574" s="3"/>
      <c r="N574" s="3"/>
      <c r="O574" s="3"/>
      <c r="P574" s="3"/>
      <c r="Q574" s="3"/>
      <c r="R574" s="64"/>
      <c r="S574" s="3"/>
      <c r="T574" s="3"/>
      <c r="U574" s="3"/>
      <c r="V574" s="33"/>
    </row>
    <row r="575" spans="1:43" x14ac:dyDescent="0.25">
      <c r="A575" s="17"/>
      <c r="B575" s="3"/>
      <c r="C575" s="3"/>
      <c r="D575" s="3"/>
      <c r="E575" s="3"/>
      <c r="F575" s="3"/>
      <c r="G575" s="3"/>
      <c r="H575" s="34"/>
      <c r="I575" s="34"/>
      <c r="J575" s="47"/>
      <c r="K575" s="47"/>
      <c r="L575" s="47"/>
      <c r="M575" s="3"/>
      <c r="N575" s="3"/>
      <c r="O575" s="3"/>
      <c r="P575" s="3"/>
      <c r="Q575" s="3"/>
      <c r="R575" s="64"/>
      <c r="S575" s="3"/>
      <c r="T575" s="20"/>
      <c r="U575" s="53"/>
      <c r="V575" s="2"/>
    </row>
    <row r="576" spans="1:43" x14ac:dyDescent="0.25">
      <c r="A576" s="17"/>
      <c r="B576" s="3"/>
      <c r="C576" s="3"/>
      <c r="D576" s="3"/>
      <c r="E576" s="3"/>
      <c r="F576" s="34"/>
      <c r="G576" s="34"/>
      <c r="H576" s="34"/>
      <c r="I576" s="34"/>
      <c r="J576" s="47"/>
      <c r="K576" s="47"/>
      <c r="L576" s="47"/>
      <c r="M576" s="3"/>
      <c r="N576" s="3"/>
      <c r="O576" s="3"/>
      <c r="P576" s="3"/>
      <c r="Q576" s="3"/>
      <c r="R576" s="64"/>
      <c r="S576" s="3"/>
      <c r="T576" s="3"/>
      <c r="U576" s="53"/>
      <c r="V576" s="2"/>
    </row>
    <row r="577" spans="1:22" x14ac:dyDescent="0.25">
      <c r="A577" s="17"/>
      <c r="B577" s="3"/>
      <c r="C577" s="3"/>
      <c r="D577" s="3"/>
      <c r="E577" s="3"/>
      <c r="F577" s="3"/>
      <c r="G577" s="34"/>
      <c r="H577" s="34"/>
      <c r="I577" s="34"/>
      <c r="J577" s="47"/>
      <c r="K577" s="47"/>
      <c r="L577" s="47"/>
      <c r="M577" s="3"/>
      <c r="N577" s="3"/>
      <c r="O577" s="3"/>
      <c r="P577" s="3"/>
      <c r="Q577" s="3"/>
      <c r="R577" s="64"/>
      <c r="S577" s="34"/>
      <c r="T577" s="3"/>
      <c r="U577" s="3"/>
      <c r="V577" s="2"/>
    </row>
    <row r="578" spans="1:22" x14ac:dyDescent="0.25">
      <c r="A578" s="17"/>
      <c r="B578" s="2"/>
      <c r="C578" s="3"/>
      <c r="D578" s="2"/>
      <c r="E578" s="2"/>
      <c r="F578" s="2"/>
      <c r="G578" s="34"/>
      <c r="H578" s="34"/>
      <c r="I578" s="34"/>
      <c r="J578" s="47"/>
      <c r="K578" s="47"/>
      <c r="L578" s="47"/>
      <c r="M578" s="3"/>
      <c r="N578" s="3"/>
      <c r="O578" s="3"/>
      <c r="P578" s="2"/>
      <c r="Q578" s="2"/>
      <c r="R578" s="63"/>
      <c r="S578" s="2"/>
      <c r="T578" s="20"/>
      <c r="U578" s="46"/>
      <c r="V578" s="33"/>
    </row>
    <row r="579" spans="1:22" x14ac:dyDescent="0.25">
      <c r="A579" s="17"/>
      <c r="B579" s="2"/>
      <c r="C579" s="2"/>
      <c r="D579" s="2"/>
      <c r="E579" s="2"/>
      <c r="F579" s="2"/>
      <c r="G579" s="34"/>
      <c r="H579" s="34"/>
      <c r="I579" s="34"/>
      <c r="J579" s="47"/>
      <c r="K579" s="47"/>
      <c r="L579" s="47"/>
      <c r="M579" s="34"/>
      <c r="N579" s="3"/>
      <c r="O579" s="3"/>
      <c r="P579" s="2"/>
      <c r="Q579" s="2"/>
      <c r="R579" s="63"/>
      <c r="S579" s="2"/>
      <c r="T579" s="2"/>
      <c r="U579" s="53"/>
      <c r="V579" s="33"/>
    </row>
    <row r="580" spans="1:22" x14ac:dyDescent="0.25">
      <c r="A580" s="17"/>
      <c r="B580" s="3"/>
      <c r="C580" s="3"/>
      <c r="D580" s="3"/>
      <c r="E580" s="3"/>
      <c r="F580" s="3"/>
      <c r="G580" s="34"/>
      <c r="H580" s="34"/>
      <c r="I580" s="34"/>
      <c r="J580" s="47"/>
      <c r="K580" s="47"/>
      <c r="L580" s="47"/>
      <c r="M580" s="3"/>
      <c r="N580" s="3"/>
      <c r="O580" s="3"/>
      <c r="P580" s="3"/>
      <c r="Q580" s="3"/>
      <c r="R580" s="64"/>
      <c r="S580" s="3"/>
      <c r="T580" s="3"/>
      <c r="U580" s="3"/>
      <c r="V580" s="33"/>
    </row>
    <row r="581" spans="1:22" x14ac:dyDescent="0.25">
      <c r="A581" s="17"/>
      <c r="B581" s="2"/>
      <c r="C581" s="2"/>
      <c r="D581" s="2"/>
      <c r="E581" s="2"/>
      <c r="F581" s="2"/>
      <c r="G581" s="34"/>
      <c r="H581" s="34"/>
      <c r="I581" s="34"/>
      <c r="J581" s="47"/>
      <c r="K581" s="47"/>
      <c r="L581" s="47"/>
      <c r="M581" s="3"/>
      <c r="N581" s="3"/>
      <c r="O581" s="3"/>
      <c r="P581" s="2"/>
      <c r="Q581" s="2"/>
      <c r="R581" s="63"/>
      <c r="S581" s="2"/>
      <c r="T581" s="2"/>
      <c r="U581" s="46"/>
      <c r="V581" s="33"/>
    </row>
    <row r="582" spans="1:22" x14ac:dyDescent="0.25">
      <c r="A582" s="17"/>
      <c r="B582" s="3"/>
      <c r="C582" s="3"/>
      <c r="D582" s="3"/>
      <c r="E582" s="3"/>
      <c r="F582" s="3"/>
      <c r="G582" s="34"/>
      <c r="H582" s="34"/>
      <c r="I582" s="34"/>
      <c r="J582" s="47"/>
      <c r="K582" s="47"/>
      <c r="L582" s="47"/>
      <c r="M582" s="3"/>
      <c r="N582" s="3"/>
      <c r="O582" s="3"/>
      <c r="P582" s="3"/>
      <c r="Q582" s="3"/>
      <c r="R582" s="64"/>
      <c r="S582" s="3"/>
      <c r="T582" s="3"/>
      <c r="U582" s="3"/>
      <c r="V582" s="33"/>
    </row>
    <row r="583" spans="1:22" x14ac:dyDescent="0.25">
      <c r="A583" s="17"/>
      <c r="B583" s="3"/>
      <c r="C583" s="3"/>
      <c r="D583" s="3"/>
      <c r="E583" s="3"/>
      <c r="F583" s="3"/>
      <c r="G583" s="34"/>
      <c r="H583" s="34"/>
      <c r="I583" s="34"/>
      <c r="J583" s="47"/>
      <c r="K583" s="47"/>
      <c r="L583" s="47"/>
      <c r="M583" s="3"/>
      <c r="N583" s="3"/>
      <c r="O583" s="3"/>
      <c r="P583" s="3"/>
      <c r="Q583" s="3"/>
      <c r="R583" s="64"/>
      <c r="S583" s="3"/>
      <c r="T583" s="3"/>
      <c r="U583" s="3"/>
      <c r="V583" s="34"/>
    </row>
    <row r="584" spans="1:22" x14ac:dyDescent="0.25">
      <c r="A584" s="17"/>
      <c r="B584" s="3"/>
      <c r="C584" s="3"/>
      <c r="D584" s="3"/>
      <c r="E584" s="3"/>
      <c r="F584" s="3"/>
      <c r="G584" s="34"/>
      <c r="H584" s="34"/>
      <c r="I584" s="34"/>
      <c r="J584" s="47"/>
      <c r="K584" s="47"/>
      <c r="L584" s="47"/>
      <c r="M584" s="3"/>
      <c r="N584" s="3"/>
      <c r="O584" s="3"/>
      <c r="P584" s="3"/>
      <c r="Q584" s="3"/>
      <c r="R584" s="64"/>
      <c r="S584" s="3"/>
      <c r="T584" s="3"/>
      <c r="U584" s="53"/>
      <c r="V584" s="2"/>
    </row>
    <row r="585" spans="1:22" x14ac:dyDescent="0.25">
      <c r="A585" s="20"/>
      <c r="B585" s="34"/>
      <c r="C585" s="3"/>
      <c r="D585" s="3"/>
      <c r="E585" s="3"/>
      <c r="F585" s="34"/>
      <c r="G585" s="34"/>
      <c r="H585" s="34"/>
      <c r="I585" s="34"/>
      <c r="J585" s="47"/>
      <c r="K585" s="47"/>
      <c r="L585" s="47"/>
      <c r="M585" s="3"/>
      <c r="N585" s="3"/>
      <c r="O585" s="34"/>
      <c r="P585" s="34"/>
      <c r="Q585" s="3"/>
      <c r="R585" s="64"/>
      <c r="S585" s="34"/>
      <c r="T585" s="34"/>
      <c r="U585" s="45"/>
      <c r="V585" s="34"/>
    </row>
    <row r="586" spans="1:22" x14ac:dyDescent="0.25">
      <c r="A586" s="20"/>
      <c r="B586" s="3"/>
      <c r="C586" s="3"/>
      <c r="D586" s="3"/>
      <c r="E586" s="3"/>
      <c r="F586" s="3"/>
      <c r="G586" s="34"/>
      <c r="H586" s="34"/>
      <c r="I586" s="34"/>
      <c r="J586" s="47"/>
      <c r="K586" s="47"/>
      <c r="L586" s="47"/>
      <c r="M586" s="3"/>
      <c r="N586" s="3"/>
      <c r="O586" s="3"/>
      <c r="P586" s="3"/>
      <c r="Q586" s="3"/>
      <c r="R586" s="64"/>
      <c r="S586" s="3"/>
      <c r="T586" s="3"/>
      <c r="U586" s="3"/>
      <c r="V586" s="34"/>
    </row>
    <row r="587" spans="1:22" x14ac:dyDescent="0.25">
      <c r="A587" s="17"/>
      <c r="B587" s="3"/>
      <c r="C587" s="3"/>
      <c r="D587" s="3"/>
      <c r="E587" s="3"/>
      <c r="F587" s="3"/>
      <c r="G587" s="34"/>
      <c r="H587" s="34"/>
      <c r="I587" s="34"/>
      <c r="J587" s="47"/>
      <c r="K587" s="47"/>
      <c r="L587" s="47"/>
      <c r="M587" s="3"/>
      <c r="N587" s="3"/>
      <c r="O587" s="3"/>
      <c r="P587" s="3"/>
      <c r="Q587" s="3"/>
      <c r="R587" s="64"/>
      <c r="S587" s="34"/>
      <c r="T587" s="34"/>
      <c r="U587" s="45"/>
      <c r="V587" s="2"/>
    </row>
    <row r="588" spans="1:22" x14ac:dyDescent="0.25">
      <c r="A588" s="17"/>
      <c r="B588" s="3"/>
      <c r="C588" s="3"/>
      <c r="D588" s="3"/>
      <c r="E588" s="3"/>
      <c r="F588" s="3"/>
      <c r="G588" s="34"/>
      <c r="H588" s="34"/>
      <c r="I588" s="34"/>
      <c r="J588" s="47"/>
      <c r="K588" s="47"/>
      <c r="L588" s="47"/>
      <c r="M588" s="3"/>
      <c r="N588" s="3"/>
      <c r="O588" s="3"/>
      <c r="P588" s="3"/>
      <c r="Q588" s="3"/>
      <c r="R588" s="64"/>
      <c r="S588" s="3"/>
      <c r="T588" s="3"/>
      <c r="U588" s="3"/>
      <c r="V588" s="33"/>
    </row>
    <row r="589" spans="1:22" x14ac:dyDescent="0.25">
      <c r="A589" s="17"/>
      <c r="B589" s="3"/>
      <c r="C589" s="3"/>
      <c r="D589" s="3"/>
      <c r="E589" s="3"/>
      <c r="F589" s="3"/>
      <c r="G589" s="34"/>
      <c r="H589" s="34"/>
      <c r="I589" s="34"/>
      <c r="J589" s="47"/>
      <c r="K589" s="47"/>
      <c r="L589" s="47"/>
      <c r="M589" s="3"/>
      <c r="N589" s="3"/>
      <c r="O589" s="3"/>
      <c r="P589" s="3"/>
      <c r="Q589" s="3"/>
      <c r="R589" s="64"/>
      <c r="S589" s="3"/>
      <c r="T589" s="3"/>
      <c r="U589" s="3"/>
      <c r="V589" s="33"/>
    </row>
    <row r="590" spans="1:22" x14ac:dyDescent="0.25">
      <c r="A590" s="17"/>
      <c r="B590" s="3"/>
      <c r="C590" s="3"/>
      <c r="D590" s="3"/>
      <c r="E590" s="3"/>
      <c r="F590" s="3"/>
      <c r="G590" s="34"/>
      <c r="H590" s="34"/>
      <c r="I590" s="34"/>
      <c r="J590" s="47"/>
      <c r="K590" s="47"/>
      <c r="L590" s="47"/>
      <c r="M590" s="3"/>
      <c r="N590" s="3"/>
      <c r="O590" s="3"/>
      <c r="P590" s="3"/>
      <c r="Q590" s="3"/>
      <c r="R590" s="64"/>
      <c r="S590" s="3"/>
      <c r="T590" s="3"/>
      <c r="U590" s="3"/>
      <c r="V590" s="2"/>
    </row>
    <row r="591" spans="1:22" x14ac:dyDescent="0.25">
      <c r="A591" s="17"/>
      <c r="B591" s="3"/>
      <c r="C591" s="3"/>
      <c r="D591" s="3"/>
      <c r="E591" s="3"/>
      <c r="F591" s="3"/>
      <c r="G591" s="34"/>
      <c r="H591" s="34"/>
      <c r="I591" s="34"/>
      <c r="J591" s="47"/>
      <c r="K591" s="47"/>
      <c r="L591" s="47"/>
      <c r="M591" s="3"/>
      <c r="N591" s="3"/>
      <c r="O591" s="3"/>
      <c r="P591" s="3"/>
      <c r="Q591" s="3"/>
      <c r="R591" s="64"/>
      <c r="S591" s="3"/>
      <c r="T591" s="3"/>
      <c r="U591" s="3"/>
      <c r="V591" s="2"/>
    </row>
    <row r="592" spans="1:22" x14ac:dyDescent="0.25">
      <c r="A592" s="17"/>
      <c r="B592" s="2"/>
      <c r="C592" s="2"/>
      <c r="D592" s="2"/>
      <c r="E592" s="2"/>
      <c r="F592" s="33"/>
      <c r="G592" s="34"/>
      <c r="H592" s="34"/>
      <c r="I592" s="34"/>
      <c r="J592" s="47"/>
      <c r="K592" s="47"/>
      <c r="L592" s="47"/>
      <c r="M592" s="3"/>
      <c r="N592" s="3"/>
      <c r="O592" s="34"/>
      <c r="P592" s="33"/>
      <c r="Q592" s="2"/>
      <c r="R592" s="63"/>
      <c r="S592" s="33"/>
      <c r="T592" s="33"/>
      <c r="U592" s="48"/>
      <c r="V592" s="33"/>
    </row>
    <row r="593" spans="1:22" x14ac:dyDescent="0.25">
      <c r="A593" s="17"/>
      <c r="B593" s="2"/>
      <c r="C593" s="2"/>
      <c r="D593" s="2"/>
      <c r="E593" s="2"/>
      <c r="F593" s="33"/>
      <c r="G593" s="34"/>
      <c r="H593" s="34"/>
      <c r="I593" s="34"/>
      <c r="J593" s="47"/>
      <c r="K593" s="47"/>
      <c r="L593" s="47"/>
      <c r="M593" s="3"/>
      <c r="N593" s="3"/>
      <c r="O593" s="34"/>
      <c r="P593" s="33"/>
      <c r="Q593" s="2"/>
      <c r="R593" s="63"/>
      <c r="S593" s="33"/>
      <c r="T593" s="33"/>
      <c r="U593" s="48"/>
      <c r="V593" s="33"/>
    </row>
    <row r="594" spans="1:22" x14ac:dyDescent="0.25">
      <c r="A594" s="17"/>
      <c r="B594" s="3"/>
      <c r="C594" s="3"/>
      <c r="D594" s="3"/>
      <c r="E594" s="3"/>
      <c r="F594" s="3"/>
      <c r="G594" s="34"/>
      <c r="H594" s="34"/>
      <c r="I594" s="34"/>
      <c r="J594" s="47"/>
      <c r="K594" s="47"/>
      <c r="L594" s="47"/>
      <c r="M594" s="3"/>
      <c r="N594" s="3"/>
      <c r="O594" s="3"/>
      <c r="P594" s="3"/>
      <c r="Q594" s="3"/>
      <c r="R594" s="64"/>
      <c r="S594" s="3"/>
      <c r="T594" s="3"/>
      <c r="U594" s="3"/>
      <c r="V594" s="33"/>
    </row>
    <row r="595" spans="1:22" x14ac:dyDescent="0.25">
      <c r="A595" s="20"/>
      <c r="B595" s="3"/>
      <c r="C595" s="3"/>
      <c r="D595" s="3"/>
      <c r="E595" s="3"/>
      <c r="F595" s="3"/>
      <c r="G595" s="34"/>
      <c r="H595" s="34"/>
      <c r="I595" s="34"/>
      <c r="J595" s="47"/>
      <c r="K595" s="47"/>
      <c r="L595" s="47"/>
      <c r="M595" s="3"/>
      <c r="N595" s="3"/>
      <c r="O595" s="3"/>
      <c r="P595" s="3"/>
      <c r="Q595" s="3"/>
      <c r="R595" s="64"/>
      <c r="S595" s="3"/>
      <c r="T595" s="3"/>
      <c r="U595" s="53"/>
      <c r="V595" s="3"/>
    </row>
    <row r="596" spans="1:22" x14ac:dyDescent="0.25">
      <c r="A596" s="17"/>
      <c r="B596" s="3"/>
      <c r="C596" s="3"/>
      <c r="D596" s="3"/>
      <c r="E596" s="3"/>
      <c r="F596" s="3"/>
      <c r="G596" s="34"/>
      <c r="H596" s="34"/>
      <c r="I596" s="34"/>
      <c r="J596" s="47"/>
      <c r="K596" s="47"/>
      <c r="L596" s="47"/>
      <c r="M596" s="3"/>
      <c r="N596" s="3"/>
      <c r="O596" s="3"/>
      <c r="P596" s="3"/>
      <c r="Q596" s="3"/>
      <c r="R596" s="64"/>
      <c r="S596" s="3"/>
      <c r="T596" s="3"/>
      <c r="U596" s="3"/>
      <c r="V596" s="33"/>
    </row>
    <row r="597" spans="1:22" x14ac:dyDescent="0.25">
      <c r="A597" s="17"/>
      <c r="B597" s="34"/>
      <c r="C597" s="3"/>
      <c r="D597" s="3"/>
      <c r="E597" s="3"/>
      <c r="F597" s="34"/>
      <c r="G597" s="20"/>
      <c r="H597" s="34"/>
      <c r="I597" s="34"/>
      <c r="J597" s="47"/>
      <c r="K597" s="47"/>
      <c r="L597" s="47"/>
      <c r="M597" s="3"/>
      <c r="N597" s="3"/>
      <c r="O597" s="3"/>
      <c r="P597" s="3"/>
      <c r="Q597" s="3"/>
      <c r="R597" s="64"/>
      <c r="S597" s="3"/>
      <c r="T597" s="3"/>
      <c r="U597" s="53"/>
      <c r="V597" s="33"/>
    </row>
    <row r="598" spans="1:22" x14ac:dyDescent="0.25">
      <c r="A598" s="17"/>
      <c r="B598" s="3"/>
      <c r="C598" s="3"/>
      <c r="D598" s="3"/>
      <c r="E598" s="3"/>
      <c r="F598" s="3"/>
      <c r="G598" s="34"/>
      <c r="H598" s="34"/>
      <c r="I598" s="34"/>
      <c r="J598" s="47"/>
      <c r="K598" s="47"/>
      <c r="L598" s="47"/>
      <c r="M598" s="3"/>
      <c r="N598" s="3"/>
      <c r="O598" s="3"/>
      <c r="P598" s="3"/>
      <c r="Q598" s="3"/>
      <c r="R598" s="3"/>
      <c r="S598" s="3"/>
      <c r="T598" s="3"/>
      <c r="U598" s="3"/>
      <c r="V598" s="33"/>
    </row>
    <row r="599" spans="1:22" x14ac:dyDescent="0.25">
      <c r="A599" s="17"/>
      <c r="B599" s="3"/>
      <c r="C599" s="3"/>
      <c r="D599" s="3"/>
      <c r="E599" s="3"/>
      <c r="F599" s="3"/>
      <c r="G599" s="34"/>
      <c r="H599" s="34"/>
      <c r="I599" s="34"/>
      <c r="J599" s="47"/>
      <c r="K599" s="47"/>
      <c r="L599" s="47"/>
      <c r="M599" s="3"/>
      <c r="N599" s="3"/>
      <c r="O599" s="3"/>
      <c r="P599" s="3"/>
      <c r="Q599" s="3"/>
      <c r="R599" s="3"/>
      <c r="S599" s="3"/>
      <c r="T599" s="3"/>
      <c r="U599" s="3"/>
      <c r="V599" s="2"/>
    </row>
    <row r="600" spans="1:22" x14ac:dyDescent="0.25">
      <c r="A600" s="17"/>
      <c r="B600" s="3"/>
      <c r="C600" s="3"/>
      <c r="D600" s="3"/>
      <c r="E600" s="3"/>
      <c r="F600" s="3"/>
      <c r="G600" s="34"/>
      <c r="H600" s="34"/>
      <c r="I600" s="34"/>
      <c r="J600" s="47"/>
      <c r="K600" s="47"/>
      <c r="L600" s="47"/>
      <c r="M600" s="3"/>
      <c r="N600" s="3"/>
      <c r="O600" s="3"/>
      <c r="P600" s="3"/>
      <c r="Q600" s="3"/>
      <c r="R600" s="3"/>
      <c r="S600" s="3"/>
      <c r="T600" s="3"/>
      <c r="U600" s="3"/>
      <c r="V600" s="2"/>
    </row>
    <row r="601" spans="1:22" x14ac:dyDescent="0.25">
      <c r="A601" s="17"/>
      <c r="B601" s="3"/>
      <c r="C601" s="3"/>
      <c r="D601" s="3"/>
      <c r="E601" s="3"/>
      <c r="F601" s="3"/>
      <c r="G601" s="34"/>
      <c r="H601" s="34"/>
      <c r="I601" s="34"/>
      <c r="J601" s="47"/>
      <c r="K601" s="47"/>
      <c r="L601" s="47"/>
      <c r="M601" s="3"/>
      <c r="N601" s="3"/>
      <c r="O601" s="3"/>
      <c r="P601" s="3"/>
      <c r="Q601" s="3"/>
      <c r="R601" s="3"/>
      <c r="S601" s="3"/>
      <c r="T601" s="3"/>
      <c r="U601" s="3"/>
      <c r="V601" s="33"/>
    </row>
    <row r="602" spans="1:22" x14ac:dyDescent="0.25">
      <c r="A602" s="17"/>
      <c r="B602" s="3"/>
      <c r="C602" s="3"/>
      <c r="D602" s="3"/>
      <c r="E602" s="3"/>
      <c r="F602" s="3"/>
      <c r="G602" s="34"/>
      <c r="H602" s="34"/>
      <c r="I602" s="34"/>
      <c r="J602" s="47"/>
      <c r="K602" s="47"/>
      <c r="L602" s="47"/>
      <c r="M602" s="3"/>
      <c r="N602" s="3"/>
      <c r="O602" s="3"/>
      <c r="P602" s="3"/>
      <c r="Q602" s="3"/>
      <c r="R602" s="3"/>
      <c r="S602" s="3"/>
      <c r="T602" s="3"/>
      <c r="U602" s="3"/>
      <c r="V602" s="2"/>
    </row>
    <row r="603" spans="1:22" x14ac:dyDescent="0.25">
      <c r="A603" s="17"/>
      <c r="B603" s="3"/>
      <c r="C603" s="3"/>
      <c r="D603" s="3"/>
      <c r="E603" s="3"/>
      <c r="F603" s="3"/>
      <c r="G603" s="34"/>
      <c r="H603" s="34"/>
      <c r="I603" s="34"/>
      <c r="J603" s="47"/>
      <c r="K603" s="47"/>
      <c r="L603" s="47"/>
      <c r="M603" s="3"/>
      <c r="N603" s="3"/>
      <c r="O603" s="3"/>
      <c r="P603" s="3"/>
      <c r="Q603" s="3"/>
      <c r="R603" s="3"/>
      <c r="S603" s="3"/>
      <c r="T603" s="3"/>
      <c r="U603" s="3"/>
      <c r="V603" s="33"/>
    </row>
    <row r="604" spans="1:22" x14ac:dyDescent="0.25">
      <c r="A604" s="17"/>
      <c r="B604" s="3"/>
      <c r="C604" s="3"/>
      <c r="D604" s="3"/>
      <c r="E604" s="3"/>
      <c r="F604" s="3"/>
      <c r="G604" s="34"/>
      <c r="H604" s="34"/>
      <c r="I604" s="34"/>
      <c r="J604" s="47"/>
      <c r="K604" s="47"/>
      <c r="L604" s="47"/>
      <c r="M604" s="3"/>
      <c r="N604" s="3"/>
      <c r="O604" s="3"/>
      <c r="P604" s="3"/>
      <c r="Q604" s="3"/>
      <c r="R604" s="3"/>
      <c r="S604" s="3"/>
      <c r="T604" s="3"/>
      <c r="U604" s="3"/>
      <c r="V604" s="33"/>
    </row>
    <row r="605" spans="1:22" x14ac:dyDescent="0.25">
      <c r="A605" s="17"/>
      <c r="B605" s="3"/>
      <c r="C605" s="3"/>
      <c r="D605" s="3"/>
      <c r="E605" s="3"/>
      <c r="F605" s="3"/>
      <c r="G605" s="34"/>
      <c r="H605" s="34"/>
      <c r="I605" s="34"/>
      <c r="J605" s="47"/>
      <c r="K605" s="47"/>
      <c r="L605" s="47"/>
      <c r="M605" s="33"/>
      <c r="N605" s="3"/>
      <c r="O605" s="3"/>
      <c r="P605" s="3"/>
      <c r="Q605" s="3"/>
      <c r="R605" s="3"/>
      <c r="S605" s="3"/>
      <c r="T605" s="3"/>
      <c r="U605" s="3"/>
      <c r="V605" s="2"/>
    </row>
    <row r="606" spans="1:22" x14ac:dyDescent="0.25">
      <c r="A606" s="17"/>
      <c r="B606" s="3"/>
      <c r="C606" s="3"/>
      <c r="D606" s="3"/>
      <c r="E606" s="3"/>
      <c r="F606" s="3"/>
      <c r="G606" s="34"/>
      <c r="H606" s="34"/>
      <c r="I606" s="34"/>
      <c r="J606" s="47"/>
      <c r="K606" s="47"/>
      <c r="L606" s="47"/>
      <c r="M606" s="3"/>
      <c r="N606" s="3"/>
      <c r="O606" s="34"/>
      <c r="P606" s="34"/>
      <c r="Q606" s="3"/>
      <c r="R606" s="3"/>
      <c r="S606" s="3"/>
      <c r="T606" s="3"/>
      <c r="U606" s="3"/>
      <c r="V606" s="33"/>
    </row>
    <row r="607" spans="1:22" x14ac:dyDescent="0.25">
      <c r="A607" s="17"/>
      <c r="B607" s="3"/>
      <c r="C607" s="3"/>
      <c r="D607" s="3"/>
      <c r="E607" s="3"/>
      <c r="F607" s="3"/>
      <c r="G607" s="34"/>
      <c r="H607" s="34"/>
      <c r="I607" s="34"/>
      <c r="J607" s="47"/>
      <c r="K607" s="47"/>
      <c r="L607" s="47"/>
      <c r="M607" s="3"/>
      <c r="N607" s="3"/>
      <c r="O607" s="3"/>
      <c r="P607" s="3"/>
      <c r="Q607" s="3"/>
      <c r="R607" s="3"/>
      <c r="S607" s="3"/>
      <c r="T607" s="3"/>
      <c r="U607" s="3"/>
      <c r="V607" s="2"/>
    </row>
    <row r="608" spans="1:22" x14ac:dyDescent="0.25">
      <c r="A608" s="17"/>
      <c r="B608" s="3"/>
      <c r="C608" s="3"/>
      <c r="D608" s="3"/>
      <c r="E608" s="3"/>
      <c r="F608" s="3"/>
      <c r="G608" s="34"/>
      <c r="H608" s="34"/>
      <c r="I608" s="34"/>
      <c r="J608" s="47"/>
      <c r="K608" s="47"/>
      <c r="L608" s="47"/>
      <c r="M608" s="3"/>
      <c r="N608" s="3"/>
      <c r="O608" s="3"/>
      <c r="P608" s="3"/>
      <c r="Q608" s="3"/>
      <c r="R608" s="3"/>
      <c r="S608" s="3"/>
      <c r="T608" s="3"/>
      <c r="U608" s="53"/>
      <c r="V608" s="2"/>
    </row>
    <row r="609" spans="1:34" x14ac:dyDescent="0.25">
      <c r="A609" s="17"/>
      <c r="B609" s="3"/>
      <c r="C609" s="3"/>
      <c r="D609" s="3"/>
      <c r="E609" s="3"/>
      <c r="F609" s="3"/>
      <c r="G609" s="34"/>
      <c r="H609" s="34"/>
      <c r="I609" s="34"/>
      <c r="J609" s="47"/>
      <c r="K609" s="47"/>
      <c r="L609" s="47"/>
      <c r="M609" s="3"/>
      <c r="N609" s="3"/>
      <c r="O609" s="3"/>
      <c r="P609" s="3"/>
      <c r="Q609" s="3"/>
      <c r="R609" s="3"/>
      <c r="S609" s="3"/>
      <c r="T609" s="3"/>
      <c r="U609" s="3"/>
      <c r="V609" s="33"/>
    </row>
    <row r="610" spans="1:34" x14ac:dyDescent="0.25">
      <c r="A610" s="17"/>
      <c r="B610" s="3"/>
      <c r="C610" s="3"/>
      <c r="D610" s="3"/>
      <c r="E610" s="3"/>
      <c r="F610" s="3"/>
      <c r="G610" s="34"/>
      <c r="H610" s="34"/>
      <c r="I610" s="34"/>
      <c r="J610" s="47"/>
      <c r="K610" s="47"/>
      <c r="L610" s="47"/>
      <c r="M610" s="33"/>
      <c r="N610" s="3"/>
      <c r="O610" s="3"/>
      <c r="P610" s="3"/>
      <c r="Q610" s="3"/>
      <c r="R610" s="3"/>
      <c r="S610" s="3"/>
      <c r="T610" s="3"/>
      <c r="U610" s="3"/>
      <c r="V610" s="2"/>
    </row>
    <row r="611" spans="1:34" x14ac:dyDescent="0.25">
      <c r="A611" s="17"/>
      <c r="B611" s="33"/>
      <c r="C611" s="2"/>
      <c r="D611" s="2"/>
      <c r="E611" s="2"/>
      <c r="F611" s="2"/>
      <c r="G611" s="34"/>
      <c r="H611" s="34"/>
      <c r="I611" s="34"/>
      <c r="J611" s="47"/>
      <c r="K611" s="47"/>
      <c r="L611" s="47"/>
      <c r="M611" s="3"/>
      <c r="N611" s="3"/>
      <c r="O611" s="3"/>
      <c r="P611" s="2"/>
      <c r="Q611" s="2"/>
      <c r="R611" s="2"/>
      <c r="S611" s="33"/>
      <c r="T611" s="33"/>
      <c r="U611" s="48"/>
      <c r="V611" s="33"/>
    </row>
    <row r="612" spans="1:34" x14ac:dyDescent="0.25">
      <c r="C612" s="2"/>
      <c r="D612" s="2"/>
      <c r="Q612" s="2"/>
      <c r="U612" s="2"/>
    </row>
    <row r="613" spans="1:34" x14ac:dyDescent="0.25">
      <c r="Q613" s="2"/>
      <c r="U613" s="2"/>
    </row>
    <row r="614" spans="1:34" x14ac:dyDescent="0.25">
      <c r="A614" s="34"/>
      <c r="B614" s="34"/>
      <c r="C614" s="34"/>
      <c r="D614" s="34"/>
      <c r="E614" s="34"/>
      <c r="F614" s="34"/>
      <c r="G614" s="34"/>
      <c r="H614" s="34"/>
      <c r="I614" s="34"/>
      <c r="J614" s="47"/>
      <c r="K614" s="47"/>
      <c r="L614" s="47"/>
      <c r="M614" s="34"/>
      <c r="N614" s="34"/>
      <c r="O614" s="34"/>
      <c r="P614" s="34"/>
      <c r="Q614" s="34"/>
      <c r="R614" s="34"/>
      <c r="S614" s="34"/>
      <c r="T614" s="34"/>
      <c r="U614" s="45"/>
      <c r="V614" s="34"/>
      <c r="W614" s="2"/>
      <c r="X614" s="2"/>
      <c r="Y614" s="2"/>
      <c r="Z614" s="63"/>
      <c r="AA614" s="63"/>
      <c r="AB614" s="63"/>
      <c r="AC614" s="63"/>
      <c r="AD614" s="63"/>
      <c r="AE614" s="63"/>
      <c r="AF614" s="63"/>
      <c r="AG614" s="63"/>
      <c r="AH614" s="63"/>
    </row>
    <row r="615" spans="1:34" x14ac:dyDescent="0.25">
      <c r="A615" s="34"/>
      <c r="B615" s="34"/>
      <c r="C615" s="34"/>
      <c r="D615" s="34"/>
      <c r="E615" s="34"/>
      <c r="F615" s="34"/>
      <c r="G615" s="34"/>
      <c r="H615" s="34"/>
      <c r="I615" s="34"/>
      <c r="J615" s="47"/>
      <c r="K615" s="47"/>
      <c r="L615" s="47"/>
      <c r="M615" s="34"/>
      <c r="N615" s="34"/>
      <c r="O615" s="34"/>
      <c r="P615" s="34"/>
      <c r="Q615" s="34"/>
      <c r="R615" s="34"/>
      <c r="S615" s="34"/>
      <c r="T615" s="34"/>
      <c r="U615" s="45"/>
      <c r="V615" s="34"/>
      <c r="W615" s="2"/>
      <c r="X615" s="2"/>
      <c r="Y615" s="2"/>
    </row>
    <row r="616" spans="1:34" x14ac:dyDescent="0.25">
      <c r="A616" s="34"/>
      <c r="B616" s="34"/>
      <c r="C616" s="34"/>
      <c r="D616" s="34"/>
      <c r="E616" s="34"/>
      <c r="F616" s="34"/>
      <c r="G616" s="34"/>
      <c r="H616" s="34"/>
      <c r="I616" s="34"/>
      <c r="J616" s="47"/>
      <c r="K616" s="47"/>
      <c r="L616" s="47"/>
      <c r="M616" s="34"/>
      <c r="N616" s="34"/>
      <c r="O616" s="34"/>
      <c r="P616" s="34"/>
      <c r="Q616" s="34"/>
      <c r="R616" s="34"/>
      <c r="S616" s="34"/>
      <c r="T616" s="34"/>
      <c r="U616" s="45"/>
      <c r="V616" s="34"/>
      <c r="W616" s="2"/>
      <c r="X616" s="2"/>
      <c r="Y616" s="2"/>
    </row>
    <row r="617" spans="1:34" x14ac:dyDescent="0.25">
      <c r="A617" s="3"/>
      <c r="B617" s="18"/>
      <c r="C617" s="18"/>
      <c r="D617" s="18"/>
      <c r="E617" s="18"/>
      <c r="F617" s="18"/>
      <c r="G617" s="18"/>
      <c r="H617" s="18"/>
      <c r="I617" s="18"/>
      <c r="J617" s="18"/>
      <c r="K617" s="18"/>
      <c r="L617" s="18"/>
      <c r="M617" s="18"/>
      <c r="N617" s="18"/>
      <c r="O617" s="18"/>
      <c r="P617" s="18"/>
      <c r="Q617" s="3"/>
      <c r="R617" s="18"/>
      <c r="S617" s="18"/>
      <c r="T617" s="18"/>
      <c r="U617" s="3"/>
      <c r="V617" s="18"/>
    </row>
    <row r="618" spans="1:34" x14ac:dyDescent="0.25">
      <c r="Q618" s="2"/>
      <c r="U618" s="2"/>
      <c r="V618" s="65"/>
    </row>
    <row r="619" spans="1:34" x14ac:dyDescent="0.25">
      <c r="Q619" s="2"/>
      <c r="U619" s="2"/>
    </row>
    <row r="620" spans="1:34" x14ac:dyDescent="0.25">
      <c r="C620" s="20"/>
      <c r="D620" s="20"/>
      <c r="E620" s="20"/>
      <c r="F620" s="66"/>
      <c r="Q620" s="2"/>
      <c r="U620" s="2"/>
    </row>
    <row r="621" spans="1:34" x14ac:dyDescent="0.25">
      <c r="C621" s="20"/>
      <c r="D621" s="20"/>
      <c r="E621" s="20"/>
      <c r="F621" s="66"/>
      <c r="Q621" s="2"/>
      <c r="U621" s="2"/>
    </row>
    <row r="622" spans="1:34" x14ac:dyDescent="0.25">
      <c r="C622" s="20"/>
      <c r="D622" s="20"/>
      <c r="E622" s="20"/>
      <c r="F622" s="66"/>
      <c r="Q622" s="2"/>
      <c r="U622" s="2"/>
    </row>
    <row r="623" spans="1:34" x14ac:dyDescent="0.25">
      <c r="Q623" s="2"/>
      <c r="U623" s="2"/>
    </row>
    <row r="624" spans="1:34" x14ac:dyDescent="0.25">
      <c r="Q624" s="2"/>
      <c r="U624" s="2"/>
    </row>
    <row r="625" spans="17:21" x14ac:dyDescent="0.25">
      <c r="Q625" s="2"/>
      <c r="U625" s="2"/>
    </row>
    <row r="626" spans="17:21" x14ac:dyDescent="0.25">
      <c r="Q626" s="2"/>
      <c r="U626" s="2"/>
    </row>
    <row r="627" spans="17:21" x14ac:dyDescent="0.25">
      <c r="Q627" s="2"/>
      <c r="U627" s="2"/>
    </row>
    <row r="628" spans="17:21" x14ac:dyDescent="0.25">
      <c r="Q628" s="2"/>
      <c r="U628" s="2"/>
    </row>
    <row r="629" spans="17:21" x14ac:dyDescent="0.25">
      <c r="Q629" s="2"/>
      <c r="U629" s="2"/>
    </row>
    <row r="630" spans="17:21" x14ac:dyDescent="0.25">
      <c r="Q630" s="2"/>
      <c r="U630" s="2"/>
    </row>
    <row r="631" spans="17:21" x14ac:dyDescent="0.25">
      <c r="U631" s="2"/>
    </row>
    <row r="632" spans="17:21" x14ac:dyDescent="0.25">
      <c r="U632" s="2"/>
    </row>
    <row r="633" spans="17:21" x14ac:dyDescent="0.25">
      <c r="U633" s="63"/>
    </row>
    <row r="634" spans="17:21" x14ac:dyDescent="0.25">
      <c r="U634" s="63"/>
    </row>
    <row r="635" spans="17:21" x14ac:dyDescent="0.25">
      <c r="U635" s="63"/>
    </row>
    <row r="636" spans="17:21" x14ac:dyDescent="0.25">
      <c r="U636" s="63"/>
    </row>
    <row r="637" spans="17:21" x14ac:dyDescent="0.25">
      <c r="U637" s="63"/>
    </row>
    <row r="638" spans="17:21" x14ac:dyDescent="0.25">
      <c r="U638" s="63"/>
    </row>
    <row r="639" spans="17:21" x14ac:dyDescent="0.25">
      <c r="U639" s="63"/>
    </row>
    <row r="640" spans="17:21" x14ac:dyDescent="0.25">
      <c r="U640" s="63"/>
    </row>
    <row r="641" spans="21:21" x14ac:dyDescent="0.25">
      <c r="U641" s="63"/>
    </row>
    <row r="642" spans="21:21" x14ac:dyDescent="0.25">
      <c r="U642" s="63"/>
    </row>
    <row r="643" spans="21:21" x14ac:dyDescent="0.25">
      <c r="U643" s="63"/>
    </row>
    <row r="644" spans="21:21" x14ac:dyDescent="0.25">
      <c r="U644" s="63"/>
    </row>
    <row r="645" spans="21:21" x14ac:dyDescent="0.25">
      <c r="U645" s="63"/>
    </row>
    <row r="646" spans="21:21" x14ac:dyDescent="0.25">
      <c r="U646" s="63"/>
    </row>
    <row r="647" spans="21:21" x14ac:dyDescent="0.25">
      <c r="U647" s="63"/>
    </row>
    <row r="648" spans="21:21" x14ac:dyDescent="0.25">
      <c r="U648" s="63"/>
    </row>
    <row r="649" spans="21:21" x14ac:dyDescent="0.25">
      <c r="U649" s="63"/>
    </row>
    <row r="650" spans="21:21" x14ac:dyDescent="0.25">
      <c r="U650" s="63"/>
    </row>
    <row r="773" spans="1:5" x14ac:dyDescent="0.25">
      <c r="B773" s="16"/>
      <c r="C773" s="16"/>
      <c r="D773" s="16"/>
      <c r="E773" s="16"/>
    </row>
    <row r="774" spans="1:5" x14ac:dyDescent="0.25">
      <c r="A774" s="17"/>
      <c r="B774" s="67"/>
      <c r="C774" s="67"/>
      <c r="D774" s="16"/>
      <c r="E774" s="16"/>
    </row>
    <row r="775" spans="1:5" x14ac:dyDescent="0.25">
      <c r="A775" s="17"/>
      <c r="B775" s="67"/>
      <c r="C775" s="67"/>
      <c r="D775" s="16"/>
      <c r="E775" s="16"/>
    </row>
    <row r="776" spans="1:5" x14ac:dyDescent="0.25">
      <c r="A776" s="17"/>
      <c r="B776" s="67"/>
      <c r="C776" s="67"/>
      <c r="D776" s="16"/>
      <c r="E776" s="16"/>
    </row>
    <row r="777" spans="1:5" x14ac:dyDescent="0.25">
      <c r="A777" s="17"/>
      <c r="B777" s="67"/>
      <c r="C777" s="67"/>
      <c r="D777" s="16"/>
      <c r="E777" s="16"/>
    </row>
    <row r="778" spans="1:5" x14ac:dyDescent="0.25">
      <c r="A778" s="17"/>
      <c r="B778" s="67"/>
      <c r="C778" s="67"/>
      <c r="D778" s="16"/>
      <c r="E778" s="16"/>
    </row>
    <row r="779" spans="1:5" x14ac:dyDescent="0.25">
      <c r="A779" s="20"/>
      <c r="B779" s="68"/>
      <c r="C779" s="67"/>
      <c r="D779" s="16"/>
      <c r="E779" s="16"/>
    </row>
    <row r="780" spans="1:5" x14ac:dyDescent="0.25">
      <c r="A780" s="20"/>
      <c r="B780" s="68"/>
      <c r="C780" s="67"/>
      <c r="D780" s="16"/>
      <c r="E780" s="16"/>
    </row>
    <row r="781" spans="1:5" x14ac:dyDescent="0.25">
      <c r="A781" s="20"/>
      <c r="B781" s="68"/>
      <c r="C781" s="67"/>
      <c r="D781" s="16"/>
      <c r="E781" s="16"/>
    </row>
    <row r="782" spans="1:5" x14ac:dyDescent="0.25">
      <c r="A782" s="17"/>
      <c r="B782" s="67"/>
      <c r="C782" s="67"/>
      <c r="D782" s="16"/>
      <c r="E782" s="16"/>
    </row>
    <row r="783" spans="1:5" x14ac:dyDescent="0.25">
      <c r="A783" s="17"/>
      <c r="B783" s="67"/>
      <c r="C783" s="67"/>
      <c r="D783" s="16"/>
      <c r="E783" s="16"/>
    </row>
    <row r="784" spans="1:5" x14ac:dyDescent="0.25">
      <c r="A784" s="17"/>
      <c r="B784" s="67"/>
      <c r="C784" s="67"/>
      <c r="D784" s="16"/>
      <c r="E784" s="16"/>
    </row>
    <row r="785" spans="1:5" x14ac:dyDescent="0.25">
      <c r="A785" s="17"/>
      <c r="B785" s="67"/>
      <c r="C785" s="67"/>
      <c r="D785" s="16"/>
      <c r="E785" s="16"/>
    </row>
    <row r="786" spans="1:5" x14ac:dyDescent="0.25">
      <c r="A786" s="17"/>
      <c r="B786" s="67"/>
      <c r="C786" s="67"/>
      <c r="D786" s="16"/>
      <c r="E786" s="16"/>
    </row>
    <row r="787" spans="1:5" x14ac:dyDescent="0.25">
      <c r="A787" s="17"/>
      <c r="B787" s="67"/>
      <c r="C787" s="67"/>
      <c r="D787" s="16"/>
      <c r="E787" s="16"/>
    </row>
    <row r="788" spans="1:5" x14ac:dyDescent="0.25">
      <c r="A788" s="17"/>
      <c r="B788" s="67"/>
      <c r="C788" s="67"/>
      <c r="D788" s="16"/>
      <c r="E788" s="16"/>
    </row>
    <row r="789" spans="1:5" x14ac:dyDescent="0.25">
      <c r="A789" s="17"/>
      <c r="B789" s="67"/>
      <c r="C789" s="67"/>
      <c r="D789" s="16"/>
      <c r="E789" s="16"/>
    </row>
    <row r="790" spans="1:5" x14ac:dyDescent="0.25">
      <c r="A790" s="17"/>
      <c r="B790" s="67"/>
      <c r="C790" s="67"/>
      <c r="D790" s="16"/>
      <c r="E790" s="16"/>
    </row>
    <row r="791" spans="1:5" x14ac:dyDescent="0.25">
      <c r="A791" s="17"/>
      <c r="B791" s="67"/>
      <c r="C791" s="67"/>
      <c r="D791" s="16"/>
      <c r="E791" s="16"/>
    </row>
    <row r="792" spans="1:5" x14ac:dyDescent="0.25">
      <c r="A792" s="57"/>
      <c r="B792" s="69"/>
      <c r="C792" s="67"/>
      <c r="D792" s="16"/>
      <c r="E792" s="16"/>
    </row>
    <row r="793" spans="1:5" x14ac:dyDescent="0.25">
      <c r="A793" s="17"/>
      <c r="B793" s="67"/>
      <c r="C793" s="67"/>
      <c r="D793" s="16"/>
      <c r="E793" s="16"/>
    </row>
  </sheetData>
  <autoFilter ref="A2:X622"/>
  <pageMargins left="0.25" right="0.25" top="0.75" bottom="0.75" header="0.3" footer="0.3"/>
  <pageSetup paperSize="9" scale="10" fitToHeight="6" orientation="portrait" r:id="rId1"/>
  <drawing r:id="rId2"/>
  <legacyDrawing r:id="rId3"/>
  <controls>
    <mc:AlternateContent xmlns:mc="http://schemas.openxmlformats.org/markup-compatibility/2006">
      <mc:Choice Requires="x14">
        <control shapeId="1025" r:id="rId4" name="Control 1">
          <controlPr defaultSize="0" r:id="rId5">
            <anchor moveWithCells="1">
              <from>
                <xdr:col>6</xdr:col>
                <xdr:colOff>4067175</xdr:colOff>
                <xdr:row>908</xdr:row>
                <xdr:rowOff>142875</xdr:rowOff>
              </from>
              <to>
                <xdr:col>6</xdr:col>
                <xdr:colOff>4295775</xdr:colOff>
                <xdr:row>909</xdr:row>
                <xdr:rowOff>180975</xdr:rowOff>
              </to>
            </anchor>
          </controlPr>
        </control>
      </mc:Choice>
      <mc:Fallback>
        <control shapeId="1025" r:id="rId4"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263"/>
  <sheetViews>
    <sheetView topLeftCell="W1" zoomScale="66" zoomScaleNormal="66" workbookViewId="0">
      <pane ySplit="2" topLeftCell="A3" activePane="bottomLeft" state="frozen"/>
      <selection pane="bottomLeft" sqref="A1:AJ2"/>
    </sheetView>
  </sheetViews>
  <sheetFormatPr defaultRowHeight="15" x14ac:dyDescent="0.25"/>
  <cols>
    <col min="1" max="1" width="16.42578125" bestFit="1" customWidth="1"/>
    <col min="2" max="2" width="14.28515625" bestFit="1" customWidth="1"/>
    <col min="3" max="3" width="20.28515625" bestFit="1" customWidth="1"/>
    <col min="4" max="4" width="11.7109375" customWidth="1"/>
    <col min="5" max="5" width="16.85546875" customWidth="1"/>
    <col min="6" max="6" width="12.7109375" bestFit="1" customWidth="1"/>
    <col min="7" max="7" width="55" bestFit="1" customWidth="1"/>
    <col min="8" max="8" width="23.7109375" bestFit="1" customWidth="1"/>
    <col min="9" max="9" width="16.5703125" customWidth="1"/>
    <col min="10" max="10" width="53.85546875" bestFit="1" customWidth="1"/>
    <col min="11" max="12" width="16.5703125" customWidth="1"/>
    <col min="13" max="13" width="81.42578125" bestFit="1" customWidth="1"/>
    <col min="14" max="14" width="68.7109375" bestFit="1" customWidth="1"/>
    <col min="15" max="15" width="89.7109375" bestFit="1" customWidth="1"/>
    <col min="16" max="16" width="74.5703125" bestFit="1" customWidth="1"/>
    <col min="18" max="18" width="6.7109375" customWidth="1"/>
    <col min="19" max="19" width="32.85546875" bestFit="1" customWidth="1"/>
    <col min="20" max="20" width="89.140625" bestFit="1" customWidth="1"/>
    <col min="21" max="21" width="13.42578125" bestFit="1" customWidth="1"/>
    <col min="22" max="22" width="249.42578125" customWidth="1"/>
    <col min="23" max="23" width="12.140625" bestFit="1" customWidth="1"/>
  </cols>
  <sheetData>
    <row r="1" spans="1:43" x14ac:dyDescent="0.25">
      <c r="A1" s="106" t="s">
        <v>68</v>
      </c>
      <c r="B1" s="107">
        <f>SUM(Q3:Q357)/2</f>
        <v>213</v>
      </c>
      <c r="C1" s="106" t="s">
        <v>36</v>
      </c>
      <c r="D1" s="16"/>
      <c r="E1" s="16"/>
      <c r="F1" s="16"/>
      <c r="G1" s="16"/>
      <c r="H1" s="20"/>
      <c r="I1" s="16"/>
      <c r="J1" s="16"/>
      <c r="K1" s="16"/>
      <c r="L1" s="16"/>
      <c r="M1" s="16"/>
      <c r="N1" s="16"/>
      <c r="O1" s="16"/>
      <c r="P1" s="16"/>
      <c r="Q1" s="16"/>
      <c r="R1" s="16"/>
      <c r="S1" s="16"/>
      <c r="T1" s="16"/>
      <c r="U1" s="16"/>
      <c r="V1" s="108"/>
      <c r="W1" s="16"/>
      <c r="X1" s="16"/>
      <c r="Y1" s="16"/>
      <c r="Z1" s="16"/>
      <c r="AA1" s="16"/>
      <c r="AB1" s="16"/>
      <c r="AC1" s="16"/>
      <c r="AD1" s="16"/>
      <c r="AE1" s="16"/>
      <c r="AF1" s="16"/>
      <c r="AG1" s="16"/>
      <c r="AH1" s="16"/>
      <c r="AI1" s="16"/>
      <c r="AJ1" s="16"/>
    </row>
    <row r="2" spans="1:43" ht="45" x14ac:dyDescent="0.25">
      <c r="A2" s="17" t="s">
        <v>90</v>
      </c>
      <c r="B2" s="17" t="s">
        <v>91</v>
      </c>
      <c r="C2" s="17" t="s">
        <v>92</v>
      </c>
      <c r="D2" s="17" t="s">
        <v>93</v>
      </c>
      <c r="E2" s="17" t="s">
        <v>94</v>
      </c>
      <c r="F2" s="17" t="s">
        <v>95</v>
      </c>
      <c r="G2" s="17" t="s">
        <v>96</v>
      </c>
      <c r="H2" s="17" t="s">
        <v>97</v>
      </c>
      <c r="I2" s="44" t="s">
        <v>35</v>
      </c>
      <c r="J2" s="44" t="s">
        <v>98</v>
      </c>
      <c r="K2" s="109" t="s">
        <v>99</v>
      </c>
      <c r="L2" s="109"/>
      <c r="M2" s="17" t="s">
        <v>100</v>
      </c>
      <c r="N2" s="17" t="s">
        <v>101</v>
      </c>
      <c r="O2" s="17" t="s">
        <v>102</v>
      </c>
      <c r="P2" s="17" t="s">
        <v>103</v>
      </c>
      <c r="Q2" s="17" t="s">
        <v>104</v>
      </c>
      <c r="R2" s="17" t="s">
        <v>105</v>
      </c>
      <c r="S2" s="17" t="s">
        <v>106</v>
      </c>
      <c r="T2" s="17" t="s">
        <v>107</v>
      </c>
      <c r="U2" s="17" t="s">
        <v>108</v>
      </c>
      <c r="V2" s="17" t="s">
        <v>109</v>
      </c>
      <c r="W2" s="17"/>
      <c r="X2" s="17"/>
      <c r="Y2" s="17"/>
      <c r="Z2" s="17"/>
      <c r="AA2" s="17"/>
      <c r="AB2" s="16"/>
      <c r="AC2" s="16"/>
      <c r="AD2" s="16"/>
      <c r="AE2" s="16"/>
      <c r="AF2" s="16"/>
      <c r="AG2" s="16"/>
      <c r="AH2" s="16"/>
      <c r="AI2" s="16"/>
      <c r="AJ2" s="16"/>
    </row>
    <row r="3" spans="1:43" x14ac:dyDescent="0.25">
      <c r="A3" s="20">
        <v>1</v>
      </c>
      <c r="B3" s="20">
        <v>11055297</v>
      </c>
      <c r="C3" s="20" t="s">
        <v>2456</v>
      </c>
      <c r="D3" s="20" t="s">
        <v>1891</v>
      </c>
      <c r="E3" s="20"/>
      <c r="F3" s="20">
        <v>32</v>
      </c>
      <c r="G3" s="20" t="s">
        <v>112</v>
      </c>
      <c r="H3" s="19"/>
      <c r="I3" s="75" t="s">
        <v>113</v>
      </c>
      <c r="J3" s="75" t="s">
        <v>2457</v>
      </c>
      <c r="K3" s="75"/>
      <c r="L3" s="75" t="s">
        <v>136</v>
      </c>
      <c r="M3" s="20" t="s">
        <v>2458</v>
      </c>
      <c r="N3" s="20"/>
      <c r="O3" s="20"/>
      <c r="P3" s="20"/>
      <c r="Q3" s="20">
        <v>2</v>
      </c>
      <c r="R3" s="20" t="s">
        <v>195</v>
      </c>
      <c r="S3" s="20" t="s">
        <v>122</v>
      </c>
      <c r="T3" s="20" t="s">
        <v>2459</v>
      </c>
      <c r="U3" s="66">
        <v>17208</v>
      </c>
      <c r="V3" s="20" t="s">
        <v>2460</v>
      </c>
      <c r="W3" s="20"/>
      <c r="X3" s="20"/>
      <c r="Y3" s="20"/>
      <c r="Z3" s="20"/>
      <c r="AA3" s="20"/>
      <c r="AB3" s="19"/>
      <c r="AC3" s="19"/>
      <c r="AD3" s="19"/>
      <c r="AE3" s="19"/>
      <c r="AF3" s="19"/>
      <c r="AG3" s="19"/>
      <c r="AH3" s="19"/>
      <c r="AI3" s="19"/>
      <c r="AJ3" s="19"/>
      <c r="AK3" s="19"/>
      <c r="AL3" s="19"/>
      <c r="AM3" s="19"/>
      <c r="AN3" s="19"/>
      <c r="AO3" s="19"/>
      <c r="AP3" s="19"/>
      <c r="AQ3" s="19"/>
    </row>
    <row r="4" spans="1:43" x14ac:dyDescent="0.25">
      <c r="A4" s="20">
        <v>2</v>
      </c>
      <c r="B4" s="20">
        <v>1058273</v>
      </c>
      <c r="C4" s="20" t="s">
        <v>110</v>
      </c>
      <c r="D4" s="20" t="s">
        <v>2461</v>
      </c>
      <c r="E4" s="20" t="s">
        <v>2462</v>
      </c>
      <c r="F4" s="20">
        <v>20</v>
      </c>
      <c r="G4" s="20" t="s">
        <v>2463</v>
      </c>
      <c r="H4" s="20"/>
      <c r="I4" s="75">
        <v>2</v>
      </c>
      <c r="J4" s="75" t="s">
        <v>2464</v>
      </c>
      <c r="K4" s="75"/>
      <c r="L4" s="75" t="s">
        <v>136</v>
      </c>
      <c r="M4" s="20" t="s">
        <v>2465</v>
      </c>
      <c r="N4" s="20" t="s">
        <v>2466</v>
      </c>
      <c r="O4" s="20"/>
      <c r="P4" s="20"/>
      <c r="Q4" s="20">
        <v>2</v>
      </c>
      <c r="R4" s="20" t="s">
        <v>130</v>
      </c>
      <c r="S4" s="20" t="s">
        <v>2467</v>
      </c>
      <c r="T4" s="20" t="s">
        <v>2468</v>
      </c>
      <c r="U4" s="66">
        <v>15548</v>
      </c>
      <c r="V4" s="20" t="s">
        <v>2469</v>
      </c>
      <c r="W4" s="20"/>
      <c r="X4" s="20"/>
      <c r="Y4" s="20"/>
      <c r="Z4" s="20"/>
      <c r="AA4" s="20"/>
      <c r="AB4" s="19"/>
      <c r="AC4" s="19"/>
      <c r="AD4" s="19"/>
      <c r="AE4" s="19"/>
      <c r="AF4" s="19"/>
      <c r="AG4" s="19"/>
      <c r="AH4" s="19"/>
      <c r="AI4" s="19"/>
      <c r="AJ4" s="19"/>
      <c r="AK4" s="19"/>
      <c r="AL4" s="19"/>
      <c r="AM4" s="19"/>
      <c r="AN4" s="19"/>
      <c r="AO4" s="19"/>
      <c r="AP4" s="19"/>
      <c r="AQ4" s="19"/>
    </row>
    <row r="5" spans="1:43" x14ac:dyDescent="0.25">
      <c r="A5" s="20">
        <v>3</v>
      </c>
      <c r="B5" s="96">
        <v>2760760</v>
      </c>
      <c r="C5" s="20" t="s">
        <v>110</v>
      </c>
      <c r="D5" s="20" t="s">
        <v>466</v>
      </c>
      <c r="E5" s="20"/>
      <c r="F5" s="20">
        <v>28</v>
      </c>
      <c r="G5" s="20" t="s">
        <v>2470</v>
      </c>
      <c r="H5" s="20"/>
      <c r="I5" s="75">
        <v>2</v>
      </c>
      <c r="J5" s="75" t="s">
        <v>2457</v>
      </c>
      <c r="K5" s="75"/>
      <c r="L5" s="75" t="s">
        <v>165</v>
      </c>
      <c r="M5" s="20" t="s">
        <v>3517</v>
      </c>
      <c r="N5" s="20" t="s">
        <v>129</v>
      </c>
      <c r="O5" s="20"/>
      <c r="P5" s="20"/>
      <c r="Q5" s="20">
        <v>2</v>
      </c>
      <c r="R5" s="20" t="s">
        <v>130</v>
      </c>
      <c r="S5" s="20" t="s">
        <v>139</v>
      </c>
      <c r="T5" s="20" t="s">
        <v>3518</v>
      </c>
      <c r="U5" s="66">
        <v>15902</v>
      </c>
      <c r="V5" s="20" t="s">
        <v>2471</v>
      </c>
      <c r="W5" s="20"/>
      <c r="X5" s="20"/>
      <c r="Y5" s="20"/>
      <c r="Z5" s="20"/>
      <c r="AA5" s="20"/>
      <c r="AB5" s="19"/>
      <c r="AC5" s="19"/>
      <c r="AD5" s="19"/>
      <c r="AE5" s="19"/>
      <c r="AF5" s="19"/>
      <c r="AG5" s="19"/>
      <c r="AH5" s="19"/>
      <c r="AI5" s="19"/>
      <c r="AJ5" s="19"/>
      <c r="AK5" s="19"/>
      <c r="AL5" s="19"/>
      <c r="AM5" s="19"/>
      <c r="AN5" s="19"/>
      <c r="AO5" s="19"/>
      <c r="AP5" s="19"/>
      <c r="AQ5" s="19"/>
    </row>
    <row r="6" spans="1:43" x14ac:dyDescent="0.25">
      <c r="A6" s="20">
        <v>4</v>
      </c>
      <c r="B6" s="20">
        <v>4538055</v>
      </c>
      <c r="C6" s="20" t="s">
        <v>2472</v>
      </c>
      <c r="D6" s="20" t="s">
        <v>2473</v>
      </c>
      <c r="E6" s="20"/>
      <c r="F6" s="20">
        <v>25</v>
      </c>
      <c r="G6" s="20" t="s">
        <v>112</v>
      </c>
      <c r="H6" s="19"/>
      <c r="I6" s="75" t="s">
        <v>113</v>
      </c>
      <c r="J6" s="75" t="s">
        <v>2457</v>
      </c>
      <c r="K6" s="75"/>
      <c r="L6" s="75" t="s">
        <v>2474</v>
      </c>
      <c r="M6" s="20" t="s">
        <v>2475</v>
      </c>
      <c r="N6" s="20"/>
      <c r="O6" s="20"/>
      <c r="P6" s="20"/>
      <c r="Q6" s="20">
        <v>2</v>
      </c>
      <c r="R6" s="20" t="s">
        <v>195</v>
      </c>
      <c r="S6" s="20" t="s">
        <v>139</v>
      </c>
      <c r="T6" s="20" t="s">
        <v>2476</v>
      </c>
      <c r="U6" s="66">
        <v>15458</v>
      </c>
      <c r="V6" s="20" t="s">
        <v>2477</v>
      </c>
      <c r="W6" s="20"/>
      <c r="X6" s="20"/>
      <c r="Y6" s="20"/>
      <c r="Z6" s="20"/>
      <c r="AA6" s="20"/>
      <c r="AB6" s="19"/>
      <c r="AC6" s="19"/>
      <c r="AD6" s="19"/>
      <c r="AE6" s="19"/>
      <c r="AF6" s="19"/>
      <c r="AG6" s="19"/>
      <c r="AH6" s="19"/>
      <c r="AI6" s="19"/>
      <c r="AJ6" s="19"/>
      <c r="AK6" s="19"/>
      <c r="AL6" s="19"/>
      <c r="AM6" s="19"/>
      <c r="AN6" s="19"/>
      <c r="AO6" s="19"/>
      <c r="AP6" s="19"/>
      <c r="AQ6" s="19"/>
    </row>
    <row r="7" spans="1:43" x14ac:dyDescent="0.25">
      <c r="A7" s="20">
        <v>5</v>
      </c>
      <c r="B7" s="20">
        <v>2583124</v>
      </c>
      <c r="C7" s="20" t="s">
        <v>2478</v>
      </c>
      <c r="D7" s="20" t="s">
        <v>133</v>
      </c>
      <c r="E7" s="20"/>
      <c r="F7" s="20">
        <v>29</v>
      </c>
      <c r="G7" s="20" t="s">
        <v>112</v>
      </c>
      <c r="H7" s="19"/>
      <c r="I7" s="75" t="s">
        <v>113</v>
      </c>
      <c r="J7" s="75" t="s">
        <v>2457</v>
      </c>
      <c r="K7" s="75"/>
      <c r="L7" s="75" t="s">
        <v>136</v>
      </c>
      <c r="M7" s="20" t="s">
        <v>2479</v>
      </c>
      <c r="N7" s="20"/>
      <c r="O7" s="20"/>
      <c r="P7" s="20"/>
      <c r="Q7" s="20">
        <v>2</v>
      </c>
      <c r="R7" s="20" t="s">
        <v>195</v>
      </c>
      <c r="S7" s="20" t="s">
        <v>2480</v>
      </c>
      <c r="T7" s="20" t="s">
        <v>2481</v>
      </c>
      <c r="U7" s="66">
        <v>16580</v>
      </c>
      <c r="V7" s="20" t="s">
        <v>2482</v>
      </c>
      <c r="W7" s="20"/>
      <c r="X7" s="20"/>
      <c r="Y7" s="20"/>
      <c r="Z7" s="20"/>
      <c r="AA7" s="20"/>
      <c r="AB7" s="19"/>
      <c r="AC7" s="19"/>
      <c r="AD7" s="19"/>
      <c r="AE7" s="19"/>
      <c r="AF7" s="19"/>
      <c r="AG7" s="19"/>
      <c r="AH7" s="19"/>
      <c r="AI7" s="19"/>
      <c r="AJ7" s="19"/>
      <c r="AK7" s="19"/>
      <c r="AL7" s="19"/>
      <c r="AM7" s="19"/>
      <c r="AN7" s="19"/>
      <c r="AO7" s="19"/>
      <c r="AP7" s="19"/>
      <c r="AQ7" s="19"/>
    </row>
    <row r="8" spans="1:43" ht="34.5" customHeight="1" x14ac:dyDescent="0.25">
      <c r="A8" s="20">
        <v>6</v>
      </c>
      <c r="B8" s="20">
        <v>2135303</v>
      </c>
      <c r="C8" s="20" t="s">
        <v>2390</v>
      </c>
      <c r="D8" s="20" t="s">
        <v>2483</v>
      </c>
      <c r="E8" s="20"/>
      <c r="F8" s="20">
        <v>19</v>
      </c>
      <c r="G8" s="20" t="s">
        <v>2484</v>
      </c>
      <c r="H8" s="20"/>
      <c r="I8" s="75">
        <v>1</v>
      </c>
      <c r="J8" s="97" t="s">
        <v>2485</v>
      </c>
      <c r="K8" s="75" t="s">
        <v>370</v>
      </c>
      <c r="L8" s="75" t="s">
        <v>136</v>
      </c>
      <c r="M8" s="20" t="s">
        <v>371</v>
      </c>
      <c r="N8" s="20" t="s">
        <v>2486</v>
      </c>
      <c r="O8" s="20"/>
      <c r="P8" s="20"/>
      <c r="Q8" s="20">
        <v>2</v>
      </c>
      <c r="R8" s="20" t="s">
        <v>121</v>
      </c>
      <c r="S8" s="20" t="s">
        <v>2487</v>
      </c>
      <c r="T8" s="20" t="s">
        <v>2488</v>
      </c>
      <c r="U8" s="66">
        <v>15804</v>
      </c>
      <c r="V8" s="76" t="s">
        <v>2489</v>
      </c>
      <c r="W8" s="20"/>
      <c r="X8" s="20"/>
      <c r="Y8" s="20"/>
      <c r="Z8" s="20"/>
      <c r="AA8" s="20"/>
      <c r="AB8" s="19"/>
      <c r="AC8" s="19"/>
      <c r="AD8" s="19"/>
      <c r="AE8" s="19"/>
      <c r="AF8" s="19"/>
      <c r="AG8" s="19"/>
      <c r="AH8" s="19"/>
      <c r="AI8" s="19"/>
      <c r="AJ8" s="19"/>
      <c r="AK8" s="19"/>
      <c r="AL8" s="19"/>
      <c r="AM8" s="19"/>
      <c r="AN8" s="19"/>
      <c r="AO8" s="19"/>
      <c r="AP8" s="19"/>
      <c r="AQ8" s="19"/>
    </row>
    <row r="9" spans="1:43" x14ac:dyDescent="0.25">
      <c r="A9" s="20">
        <v>7</v>
      </c>
      <c r="B9" s="20">
        <v>7368192</v>
      </c>
      <c r="C9" s="20" t="s">
        <v>2490</v>
      </c>
      <c r="D9" s="20" t="s">
        <v>164</v>
      </c>
      <c r="E9" s="20"/>
      <c r="F9" s="20">
        <v>24</v>
      </c>
      <c r="G9" s="20" t="s">
        <v>112</v>
      </c>
      <c r="H9" s="19"/>
      <c r="I9" s="75" t="s">
        <v>113</v>
      </c>
      <c r="J9" s="75" t="s">
        <v>2457</v>
      </c>
      <c r="K9" s="75"/>
      <c r="L9" s="75" t="s">
        <v>2491</v>
      </c>
      <c r="M9" s="20" t="s">
        <v>2492</v>
      </c>
      <c r="N9" s="20"/>
      <c r="O9" s="20"/>
      <c r="P9" s="20"/>
      <c r="Q9" s="20">
        <v>2</v>
      </c>
      <c r="R9" s="20" t="s">
        <v>195</v>
      </c>
      <c r="S9" s="20" t="s">
        <v>139</v>
      </c>
      <c r="T9" s="20" t="s">
        <v>2493</v>
      </c>
      <c r="U9" s="66">
        <v>16206</v>
      </c>
      <c r="V9" s="20" t="s">
        <v>2494</v>
      </c>
      <c r="W9" s="20"/>
      <c r="X9" s="20"/>
      <c r="Y9" s="20"/>
      <c r="Z9" s="20"/>
      <c r="AA9" s="20"/>
      <c r="AB9" s="19"/>
      <c r="AC9" s="19"/>
      <c r="AD9" s="19"/>
      <c r="AE9" s="19"/>
      <c r="AF9" s="19"/>
      <c r="AG9" s="19"/>
      <c r="AH9" s="19"/>
      <c r="AI9" s="19"/>
      <c r="AJ9" s="19"/>
      <c r="AK9" s="19"/>
      <c r="AL9" s="19"/>
      <c r="AM9" s="19"/>
      <c r="AN9" s="19"/>
      <c r="AO9" s="19"/>
      <c r="AP9" s="19"/>
      <c r="AQ9" s="19"/>
    </row>
    <row r="10" spans="1:43" x14ac:dyDescent="0.25">
      <c r="A10" s="20">
        <v>8</v>
      </c>
      <c r="B10" s="96">
        <v>4748822</v>
      </c>
      <c r="C10" s="20" t="s">
        <v>2495</v>
      </c>
      <c r="D10" s="20" t="s">
        <v>336</v>
      </c>
      <c r="E10" s="20"/>
      <c r="F10" s="20">
        <v>21</v>
      </c>
      <c r="G10" s="20" t="s">
        <v>2496</v>
      </c>
      <c r="H10" s="20"/>
      <c r="I10" s="75">
        <v>3</v>
      </c>
      <c r="J10" s="75" t="s">
        <v>2457</v>
      </c>
      <c r="K10" s="75"/>
      <c r="L10" s="75" t="s">
        <v>2497</v>
      </c>
      <c r="M10" s="20" t="s">
        <v>3519</v>
      </c>
      <c r="N10" s="20" t="s">
        <v>129</v>
      </c>
      <c r="O10" s="20"/>
      <c r="P10" s="20"/>
      <c r="Q10" s="20">
        <v>2</v>
      </c>
      <c r="R10" s="20" t="s">
        <v>121</v>
      </c>
      <c r="S10" s="20" t="s">
        <v>139</v>
      </c>
      <c r="T10" s="20" t="s">
        <v>3520</v>
      </c>
      <c r="U10" s="66">
        <v>14726</v>
      </c>
      <c r="V10" s="20" t="s">
        <v>2498</v>
      </c>
      <c r="W10" s="20"/>
      <c r="X10" s="20"/>
      <c r="Y10" s="20"/>
      <c r="Z10" s="20"/>
      <c r="AA10" s="20"/>
      <c r="AB10" s="19"/>
      <c r="AC10" s="19"/>
      <c r="AD10" s="19"/>
      <c r="AE10" s="19"/>
      <c r="AF10" s="19"/>
      <c r="AG10" s="19"/>
      <c r="AH10" s="19"/>
      <c r="AI10" s="19"/>
      <c r="AJ10" s="19"/>
      <c r="AK10" s="19"/>
      <c r="AL10" s="19"/>
      <c r="AM10" s="19"/>
      <c r="AN10" s="19"/>
      <c r="AO10" s="19"/>
      <c r="AP10" s="19"/>
      <c r="AQ10" s="19"/>
    </row>
    <row r="11" spans="1:43" x14ac:dyDescent="0.25">
      <c r="A11" s="20">
        <v>9</v>
      </c>
      <c r="B11" s="20">
        <v>4607797</v>
      </c>
      <c r="C11" s="20" t="s">
        <v>2499</v>
      </c>
      <c r="D11" s="20" t="s">
        <v>2500</v>
      </c>
      <c r="E11" s="20"/>
      <c r="F11" s="20">
        <v>37</v>
      </c>
      <c r="G11" s="20" t="s">
        <v>112</v>
      </c>
      <c r="H11" s="19"/>
      <c r="I11" s="75" t="s">
        <v>113</v>
      </c>
      <c r="J11" s="75" t="s">
        <v>2457</v>
      </c>
      <c r="K11" s="75"/>
      <c r="L11" s="75" t="s">
        <v>127</v>
      </c>
      <c r="M11" s="20" t="s">
        <v>2501</v>
      </c>
      <c r="N11" s="20"/>
      <c r="O11" s="20"/>
      <c r="P11" s="20"/>
      <c r="Q11" s="20">
        <v>2</v>
      </c>
      <c r="R11" s="20" t="s">
        <v>195</v>
      </c>
      <c r="S11" s="20" t="s">
        <v>2502</v>
      </c>
      <c r="T11" s="20" t="s">
        <v>2503</v>
      </c>
      <c r="U11" s="66">
        <v>14763</v>
      </c>
      <c r="V11" s="20" t="s">
        <v>2504</v>
      </c>
      <c r="W11" s="20"/>
      <c r="X11" s="20"/>
      <c r="Y11" s="20"/>
      <c r="Z11" s="20"/>
      <c r="AA11" s="20"/>
      <c r="AB11" s="19"/>
      <c r="AC11" s="19"/>
      <c r="AD11" s="19"/>
      <c r="AE11" s="19"/>
      <c r="AF11" s="19"/>
      <c r="AG11" s="19"/>
      <c r="AH11" s="19"/>
      <c r="AI11" s="19"/>
      <c r="AJ11" s="19"/>
      <c r="AK11" s="19"/>
      <c r="AL11" s="19"/>
      <c r="AM11" s="19"/>
      <c r="AN11" s="19"/>
      <c r="AO11" s="19"/>
      <c r="AP11" s="19"/>
      <c r="AQ11" s="19"/>
    </row>
    <row r="12" spans="1:43" x14ac:dyDescent="0.25">
      <c r="A12" s="20">
        <v>10</v>
      </c>
      <c r="B12" s="20" t="s">
        <v>2505</v>
      </c>
      <c r="C12" s="20" t="s">
        <v>2506</v>
      </c>
      <c r="D12" s="20" t="s">
        <v>2507</v>
      </c>
      <c r="E12" s="20"/>
      <c r="F12" s="20">
        <v>24</v>
      </c>
      <c r="G12" s="20" t="s">
        <v>112</v>
      </c>
      <c r="H12" s="19"/>
      <c r="I12" s="75" t="s">
        <v>113</v>
      </c>
      <c r="J12" s="75" t="s">
        <v>2457</v>
      </c>
      <c r="K12" s="75"/>
      <c r="L12" s="75" t="s">
        <v>237</v>
      </c>
      <c r="M12" s="20" t="s">
        <v>2508</v>
      </c>
      <c r="N12" s="98"/>
      <c r="O12" s="20"/>
      <c r="P12" s="20"/>
      <c r="Q12" s="20">
        <v>2</v>
      </c>
      <c r="R12" s="20" t="s">
        <v>195</v>
      </c>
      <c r="S12" s="20" t="s">
        <v>2509</v>
      </c>
      <c r="T12" s="20" t="s">
        <v>2510</v>
      </c>
      <c r="U12" s="66">
        <v>16115</v>
      </c>
      <c r="V12" s="20" t="s">
        <v>2511</v>
      </c>
      <c r="W12" s="20"/>
      <c r="X12" s="20"/>
      <c r="Y12" s="20"/>
      <c r="Z12" s="20"/>
      <c r="AA12" s="20"/>
      <c r="AB12" s="19"/>
      <c r="AC12" s="19"/>
      <c r="AD12" s="19"/>
      <c r="AE12" s="19"/>
      <c r="AF12" s="19"/>
      <c r="AG12" s="19"/>
      <c r="AH12" s="19"/>
      <c r="AI12" s="19"/>
      <c r="AJ12" s="19"/>
      <c r="AK12" s="19"/>
      <c r="AL12" s="19"/>
      <c r="AM12" s="19"/>
      <c r="AN12" s="19"/>
      <c r="AO12" s="19"/>
      <c r="AP12" s="19"/>
      <c r="AQ12" s="19"/>
    </row>
    <row r="13" spans="1:43" x14ac:dyDescent="0.25">
      <c r="A13" s="20">
        <v>11</v>
      </c>
      <c r="B13" s="20">
        <v>4538166</v>
      </c>
      <c r="C13" s="20" t="s">
        <v>2512</v>
      </c>
      <c r="D13" s="20" t="s">
        <v>336</v>
      </c>
      <c r="E13" s="20"/>
      <c r="F13" s="20">
        <v>24</v>
      </c>
      <c r="G13" s="20" t="s">
        <v>112</v>
      </c>
      <c r="H13" s="19"/>
      <c r="I13" s="75" t="s">
        <v>113</v>
      </c>
      <c r="J13" s="75" t="s">
        <v>2457</v>
      </c>
      <c r="K13" s="75"/>
      <c r="L13" s="75" t="s">
        <v>127</v>
      </c>
      <c r="M13" s="20" t="s">
        <v>2513</v>
      </c>
      <c r="N13" s="99"/>
      <c r="O13" s="20"/>
      <c r="P13" s="20"/>
      <c r="Q13" s="20">
        <v>2</v>
      </c>
      <c r="R13" s="20" t="s">
        <v>195</v>
      </c>
      <c r="S13" s="20" t="s">
        <v>252</v>
      </c>
      <c r="T13" s="20" t="s">
        <v>2514</v>
      </c>
      <c r="U13" s="66">
        <v>16272</v>
      </c>
      <c r="V13" s="20" t="s">
        <v>2515</v>
      </c>
      <c r="W13" s="20"/>
      <c r="X13" s="20"/>
      <c r="Y13" s="20"/>
      <c r="Z13" s="20"/>
      <c r="AA13" s="20"/>
      <c r="AB13" s="19"/>
      <c r="AC13" s="19"/>
      <c r="AD13" s="19"/>
      <c r="AE13" s="19"/>
      <c r="AF13" s="19"/>
      <c r="AG13" s="19"/>
      <c r="AH13" s="19"/>
      <c r="AI13" s="19"/>
      <c r="AJ13" s="19"/>
      <c r="AK13" s="19"/>
      <c r="AL13" s="19"/>
      <c r="AM13" s="19"/>
      <c r="AN13" s="19"/>
      <c r="AO13" s="19"/>
      <c r="AP13" s="19"/>
      <c r="AQ13" s="19"/>
    </row>
    <row r="14" spans="1:43" x14ac:dyDescent="0.25">
      <c r="A14" s="20">
        <v>12</v>
      </c>
      <c r="B14" s="20">
        <v>1871890</v>
      </c>
      <c r="C14" s="20" t="s">
        <v>2516</v>
      </c>
      <c r="D14" s="20" t="s">
        <v>593</v>
      </c>
      <c r="E14" s="20"/>
      <c r="F14" s="20">
        <v>44</v>
      </c>
      <c r="G14" s="20" t="s">
        <v>112</v>
      </c>
      <c r="H14" s="19"/>
      <c r="I14" s="75" t="s">
        <v>113</v>
      </c>
      <c r="J14" s="75" t="s">
        <v>2457</v>
      </c>
      <c r="K14" s="75"/>
      <c r="L14" s="75" t="s">
        <v>136</v>
      </c>
      <c r="M14" s="20" t="s">
        <v>2517</v>
      </c>
      <c r="N14" s="98"/>
      <c r="O14" s="20"/>
      <c r="P14" s="20"/>
      <c r="Q14" s="20">
        <v>2</v>
      </c>
      <c r="R14" s="20" t="s">
        <v>195</v>
      </c>
      <c r="S14" s="20" t="s">
        <v>2518</v>
      </c>
      <c r="T14" s="20" t="s">
        <v>2519</v>
      </c>
      <c r="U14" s="66">
        <v>17454</v>
      </c>
      <c r="V14" s="20" t="s">
        <v>2520</v>
      </c>
      <c r="W14" s="20"/>
      <c r="X14" s="20"/>
      <c r="Y14" s="20"/>
      <c r="Z14" s="20"/>
      <c r="AA14" s="20"/>
      <c r="AB14" s="19"/>
      <c r="AC14" s="19"/>
      <c r="AD14" s="19"/>
      <c r="AE14" s="19"/>
      <c r="AF14" s="19"/>
      <c r="AG14" s="19"/>
      <c r="AH14" s="19"/>
      <c r="AI14" s="19"/>
      <c r="AJ14" s="19"/>
      <c r="AK14" s="19"/>
      <c r="AL14" s="19"/>
      <c r="AM14" s="19"/>
      <c r="AN14" s="19"/>
      <c r="AO14" s="19"/>
      <c r="AP14" s="19"/>
      <c r="AQ14" s="19"/>
    </row>
    <row r="15" spans="1:43" x14ac:dyDescent="0.25">
      <c r="A15" s="20">
        <v>13</v>
      </c>
      <c r="B15" s="82" t="s">
        <v>2521</v>
      </c>
      <c r="C15" s="20" t="s">
        <v>2522</v>
      </c>
      <c r="D15" s="20" t="s">
        <v>299</v>
      </c>
      <c r="E15" s="20"/>
      <c r="F15" s="20">
        <v>33</v>
      </c>
      <c r="G15" s="20" t="s">
        <v>2470</v>
      </c>
      <c r="H15" s="20"/>
      <c r="I15" s="75">
        <v>2</v>
      </c>
      <c r="J15" s="75" t="s">
        <v>2457</v>
      </c>
      <c r="K15" s="75"/>
      <c r="L15" s="75" t="s">
        <v>237</v>
      </c>
      <c r="M15" s="20" t="s">
        <v>166</v>
      </c>
      <c r="N15" s="20" t="s">
        <v>2523</v>
      </c>
      <c r="O15" s="82" t="s">
        <v>2524</v>
      </c>
      <c r="P15" s="20"/>
      <c r="Q15" s="20">
        <v>2</v>
      </c>
      <c r="R15" s="20" t="s">
        <v>121</v>
      </c>
      <c r="S15" s="20" t="s">
        <v>173</v>
      </c>
      <c r="T15" s="20" t="s">
        <v>3521</v>
      </c>
      <c r="U15" s="66">
        <v>16001</v>
      </c>
      <c r="V15" s="20" t="s">
        <v>2525</v>
      </c>
      <c r="W15" s="20"/>
      <c r="X15" s="20"/>
      <c r="Y15" s="20"/>
      <c r="Z15" s="20"/>
      <c r="AA15" s="20"/>
      <c r="AB15" s="19"/>
      <c r="AC15" s="19"/>
      <c r="AD15" s="19"/>
      <c r="AE15" s="19"/>
      <c r="AF15" s="19"/>
      <c r="AG15" s="19"/>
      <c r="AH15" s="19"/>
      <c r="AI15" s="19"/>
      <c r="AJ15" s="19"/>
      <c r="AK15" s="19"/>
      <c r="AL15" s="19"/>
      <c r="AM15" s="19"/>
      <c r="AN15" s="19"/>
      <c r="AO15" s="19"/>
      <c r="AP15" s="19"/>
      <c r="AQ15" s="19"/>
    </row>
    <row r="16" spans="1:43" x14ac:dyDescent="0.25">
      <c r="A16" s="20">
        <v>14</v>
      </c>
      <c r="B16" s="20">
        <v>4607985</v>
      </c>
      <c r="C16" s="20" t="s">
        <v>2526</v>
      </c>
      <c r="D16" s="20" t="s">
        <v>636</v>
      </c>
      <c r="E16" s="20"/>
      <c r="F16" s="20">
        <v>36</v>
      </c>
      <c r="G16" s="20" t="s">
        <v>112</v>
      </c>
      <c r="H16" s="19"/>
      <c r="I16" s="75" t="s">
        <v>113</v>
      </c>
      <c r="J16" s="75" t="s">
        <v>2457</v>
      </c>
      <c r="K16" s="75"/>
      <c r="L16" s="75" t="s">
        <v>2527</v>
      </c>
      <c r="M16" s="20" t="s">
        <v>2528</v>
      </c>
      <c r="N16" s="98"/>
      <c r="O16" s="20"/>
      <c r="P16" s="20"/>
      <c r="Q16" s="20">
        <v>2</v>
      </c>
      <c r="R16" s="20" t="s">
        <v>195</v>
      </c>
      <c r="S16" s="20" t="s">
        <v>139</v>
      </c>
      <c r="T16" s="20" t="s">
        <v>2529</v>
      </c>
      <c r="U16" s="66">
        <v>15667</v>
      </c>
      <c r="V16" s="20" t="s">
        <v>2530</v>
      </c>
      <c r="W16" s="20"/>
      <c r="X16" s="20"/>
      <c r="Y16" s="20"/>
      <c r="Z16" s="20"/>
      <c r="AA16" s="20"/>
      <c r="AB16" s="19"/>
      <c r="AC16" s="19"/>
      <c r="AD16" s="19"/>
      <c r="AE16" s="19"/>
      <c r="AF16" s="19"/>
      <c r="AG16" s="19"/>
      <c r="AH16" s="19"/>
      <c r="AI16" s="19"/>
      <c r="AJ16" s="19"/>
      <c r="AK16" s="19"/>
      <c r="AL16" s="19"/>
      <c r="AM16" s="19"/>
      <c r="AN16" s="19"/>
      <c r="AO16" s="19"/>
      <c r="AP16" s="19"/>
      <c r="AQ16" s="19"/>
    </row>
    <row r="17" spans="1:43" x14ac:dyDescent="0.25">
      <c r="A17" s="20">
        <v>15</v>
      </c>
      <c r="B17" s="96">
        <v>997368</v>
      </c>
      <c r="C17" s="20" t="s">
        <v>2531</v>
      </c>
      <c r="D17" s="20" t="s">
        <v>2532</v>
      </c>
      <c r="E17" s="20"/>
      <c r="F17" s="20">
        <v>26</v>
      </c>
      <c r="G17" s="20" t="s">
        <v>2533</v>
      </c>
      <c r="H17" s="20"/>
      <c r="I17" s="75">
        <v>2</v>
      </c>
      <c r="J17" s="75" t="s">
        <v>2457</v>
      </c>
      <c r="K17" s="75" t="s">
        <v>370</v>
      </c>
      <c r="L17" s="75" t="s">
        <v>136</v>
      </c>
      <c r="M17" s="20" t="s">
        <v>371</v>
      </c>
      <c r="N17" s="83" t="s">
        <v>2534</v>
      </c>
      <c r="O17" s="19"/>
      <c r="P17" s="20"/>
      <c r="Q17" s="20">
        <v>2</v>
      </c>
      <c r="R17" s="20" t="s">
        <v>121</v>
      </c>
      <c r="S17" s="20" t="s">
        <v>252</v>
      </c>
      <c r="T17" s="20" t="s">
        <v>3522</v>
      </c>
      <c r="U17" s="66">
        <v>17004</v>
      </c>
      <c r="V17" s="20" t="s">
        <v>2535</v>
      </c>
      <c r="W17" s="20"/>
      <c r="X17" s="20"/>
      <c r="Y17" s="20"/>
      <c r="Z17" s="20"/>
      <c r="AA17" s="20"/>
      <c r="AB17" s="19"/>
      <c r="AC17" s="19"/>
      <c r="AD17" s="19"/>
      <c r="AE17" s="19"/>
      <c r="AF17" s="19"/>
      <c r="AG17" s="19"/>
      <c r="AH17" s="19"/>
      <c r="AI17" s="19"/>
      <c r="AJ17" s="19"/>
      <c r="AK17" s="19"/>
      <c r="AL17" s="19"/>
      <c r="AM17" s="19"/>
      <c r="AN17" s="19"/>
      <c r="AO17" s="19"/>
      <c r="AP17" s="19"/>
      <c r="AQ17" s="19"/>
    </row>
    <row r="18" spans="1:43" x14ac:dyDescent="0.25">
      <c r="A18" s="20">
        <v>157</v>
      </c>
      <c r="B18" s="20">
        <v>1452184</v>
      </c>
      <c r="C18" s="20" t="s">
        <v>2261</v>
      </c>
      <c r="D18" s="20" t="s">
        <v>2031</v>
      </c>
      <c r="E18" s="20"/>
      <c r="F18" s="20">
        <v>20</v>
      </c>
      <c r="G18" s="20" t="s">
        <v>112</v>
      </c>
      <c r="H18" s="19"/>
      <c r="I18" s="75" t="s">
        <v>330</v>
      </c>
      <c r="J18" s="75" t="s">
        <v>2457</v>
      </c>
      <c r="K18" s="75"/>
      <c r="L18" s="75" t="s">
        <v>165</v>
      </c>
      <c r="M18" s="20" t="s">
        <v>1161</v>
      </c>
      <c r="N18" s="19" t="s">
        <v>2536</v>
      </c>
      <c r="O18" s="19"/>
      <c r="P18" s="19"/>
      <c r="Q18" s="20">
        <v>2</v>
      </c>
      <c r="R18" s="20" t="s">
        <v>195</v>
      </c>
      <c r="S18" s="20" t="s">
        <v>1063</v>
      </c>
      <c r="T18" s="20" t="s">
        <v>2537</v>
      </c>
      <c r="U18" s="66">
        <v>16102</v>
      </c>
      <c r="V18" s="20" t="s">
        <v>2538</v>
      </c>
      <c r="W18" s="19"/>
      <c r="X18" s="20"/>
      <c r="Y18" s="20"/>
      <c r="Z18" s="20"/>
      <c r="AA18" s="20"/>
      <c r="AB18" s="19"/>
      <c r="AC18" s="19"/>
      <c r="AD18" s="19"/>
      <c r="AE18" s="19"/>
      <c r="AF18" s="19"/>
      <c r="AG18" s="19"/>
      <c r="AH18" s="19"/>
      <c r="AI18" s="19"/>
      <c r="AJ18" s="19"/>
      <c r="AK18" s="19"/>
      <c r="AL18" s="19"/>
      <c r="AM18" s="19"/>
      <c r="AN18" s="19"/>
      <c r="AO18" s="19"/>
      <c r="AP18" s="19"/>
      <c r="AQ18" s="19"/>
    </row>
    <row r="19" spans="1:43" x14ac:dyDescent="0.25">
      <c r="A19" s="20">
        <v>16</v>
      </c>
      <c r="B19" s="100">
        <v>747801</v>
      </c>
      <c r="C19" s="20" t="s">
        <v>2261</v>
      </c>
      <c r="D19" s="20" t="s">
        <v>2539</v>
      </c>
      <c r="E19" s="20"/>
      <c r="F19" s="20">
        <v>25</v>
      </c>
      <c r="G19" s="20" t="s">
        <v>2540</v>
      </c>
      <c r="H19" s="20"/>
      <c r="I19" s="75">
        <v>1</v>
      </c>
      <c r="J19" s="75" t="s">
        <v>2464</v>
      </c>
      <c r="K19" s="75" t="s">
        <v>370</v>
      </c>
      <c r="L19" s="75" t="s">
        <v>136</v>
      </c>
      <c r="M19" s="20" t="s">
        <v>371</v>
      </c>
      <c r="N19" s="83" t="s">
        <v>2541</v>
      </c>
      <c r="O19" s="20"/>
      <c r="P19" s="20"/>
      <c r="Q19" s="20">
        <v>2</v>
      </c>
      <c r="R19" s="20" t="s">
        <v>130</v>
      </c>
      <c r="S19" s="20" t="s">
        <v>2542</v>
      </c>
      <c r="T19" s="20" t="s">
        <v>3523</v>
      </c>
      <c r="U19" s="66">
        <v>14879</v>
      </c>
      <c r="V19" s="20" t="s">
        <v>2543</v>
      </c>
      <c r="W19" s="20"/>
      <c r="X19" s="20"/>
      <c r="Y19" s="20"/>
      <c r="Z19" s="20"/>
      <c r="AA19" s="20"/>
      <c r="AB19" s="19"/>
      <c r="AC19" s="19"/>
      <c r="AD19" s="19"/>
      <c r="AE19" s="19"/>
      <c r="AF19" s="19"/>
      <c r="AG19" s="19"/>
      <c r="AH19" s="19"/>
      <c r="AI19" s="19"/>
      <c r="AJ19" s="19"/>
      <c r="AK19" s="19"/>
      <c r="AL19" s="19"/>
      <c r="AM19" s="19"/>
      <c r="AN19" s="19"/>
      <c r="AO19" s="19"/>
      <c r="AP19" s="19"/>
      <c r="AQ19" s="19"/>
    </row>
    <row r="20" spans="1:43" x14ac:dyDescent="0.25">
      <c r="A20" s="20">
        <v>158</v>
      </c>
      <c r="B20" s="20">
        <v>14391593</v>
      </c>
      <c r="C20" s="20" t="s">
        <v>2544</v>
      </c>
      <c r="D20" s="20" t="s">
        <v>2545</v>
      </c>
      <c r="E20" s="20"/>
      <c r="F20" s="20">
        <v>23</v>
      </c>
      <c r="G20" s="20" t="s">
        <v>112</v>
      </c>
      <c r="H20" s="19"/>
      <c r="I20" s="75" t="s">
        <v>330</v>
      </c>
      <c r="J20" s="75" t="s">
        <v>2457</v>
      </c>
      <c r="K20" s="75"/>
      <c r="L20" s="75" t="s">
        <v>2497</v>
      </c>
      <c r="M20" s="20" t="s">
        <v>1161</v>
      </c>
      <c r="N20" s="19" t="s">
        <v>2546</v>
      </c>
      <c r="O20" s="19"/>
      <c r="P20" s="19"/>
      <c r="Q20" s="20">
        <v>2</v>
      </c>
      <c r="R20" s="20" t="s">
        <v>195</v>
      </c>
      <c r="S20" s="20" t="s">
        <v>225</v>
      </c>
      <c r="T20" s="20" t="s">
        <v>2547</v>
      </c>
      <c r="U20" s="66">
        <v>16374</v>
      </c>
      <c r="V20" s="20" t="s">
        <v>2538</v>
      </c>
      <c r="W20" s="19"/>
      <c r="X20" s="20"/>
      <c r="Y20" s="20"/>
      <c r="Z20" s="20"/>
      <c r="AA20" s="20"/>
      <c r="AB20" s="19"/>
      <c r="AC20" s="19"/>
      <c r="AD20" s="19"/>
      <c r="AE20" s="19"/>
      <c r="AF20" s="19"/>
      <c r="AG20" s="19"/>
      <c r="AH20" s="19"/>
      <c r="AI20" s="19"/>
      <c r="AJ20" s="19"/>
      <c r="AK20" s="19"/>
      <c r="AL20" s="19"/>
      <c r="AM20" s="19"/>
      <c r="AN20" s="19"/>
      <c r="AO20" s="19"/>
      <c r="AP20" s="19"/>
      <c r="AQ20" s="19"/>
    </row>
    <row r="21" spans="1:43" ht="30" x14ac:dyDescent="0.25">
      <c r="A21" s="20">
        <v>17</v>
      </c>
      <c r="B21" s="20">
        <v>1053096</v>
      </c>
      <c r="C21" s="20" t="s">
        <v>2548</v>
      </c>
      <c r="D21" s="20" t="s">
        <v>268</v>
      </c>
      <c r="E21" s="20"/>
      <c r="F21" s="20">
        <v>31</v>
      </c>
      <c r="G21" s="20" t="s">
        <v>2549</v>
      </c>
      <c r="H21" s="20"/>
      <c r="I21" s="75">
        <v>1</v>
      </c>
      <c r="J21" s="75" t="s">
        <v>2464</v>
      </c>
      <c r="K21" s="75"/>
      <c r="L21" s="75" t="s">
        <v>136</v>
      </c>
      <c r="M21" s="20" t="s">
        <v>166</v>
      </c>
      <c r="N21" s="20" t="s">
        <v>2523</v>
      </c>
      <c r="O21" s="20" t="s">
        <v>2550</v>
      </c>
      <c r="P21" s="20"/>
      <c r="Q21" s="20">
        <v>2</v>
      </c>
      <c r="R21" s="20" t="s">
        <v>121</v>
      </c>
      <c r="S21" s="20" t="s">
        <v>519</v>
      </c>
      <c r="T21" s="20" t="s">
        <v>2551</v>
      </c>
      <c r="U21" s="66">
        <v>15763</v>
      </c>
      <c r="V21" s="76" t="s">
        <v>2552</v>
      </c>
      <c r="W21" s="20"/>
      <c r="X21" s="20"/>
      <c r="Y21" s="20"/>
      <c r="Z21" s="20"/>
      <c r="AA21" s="20"/>
      <c r="AB21" s="19"/>
      <c r="AC21" s="19"/>
      <c r="AD21" s="19"/>
      <c r="AE21" s="19"/>
      <c r="AF21" s="19"/>
      <c r="AG21" s="19"/>
      <c r="AH21" s="19"/>
      <c r="AI21" s="19"/>
      <c r="AJ21" s="19"/>
      <c r="AK21" s="19"/>
      <c r="AL21" s="19"/>
      <c r="AM21" s="19"/>
      <c r="AN21" s="19"/>
      <c r="AO21" s="19"/>
      <c r="AP21" s="19"/>
      <c r="AQ21" s="19"/>
    </row>
    <row r="22" spans="1:43" x14ac:dyDescent="0.25">
      <c r="A22" s="20">
        <v>18</v>
      </c>
      <c r="B22" s="20">
        <v>1053817</v>
      </c>
      <c r="C22" s="20" t="s">
        <v>1987</v>
      </c>
      <c r="D22" s="20" t="s">
        <v>2553</v>
      </c>
      <c r="E22" s="20"/>
      <c r="F22" s="20">
        <v>21</v>
      </c>
      <c r="G22" s="20" t="s">
        <v>2554</v>
      </c>
      <c r="H22" s="20"/>
      <c r="I22" s="75">
        <v>1</v>
      </c>
      <c r="J22" s="75" t="s">
        <v>2464</v>
      </c>
      <c r="K22" s="75"/>
      <c r="L22" s="75" t="s">
        <v>2555</v>
      </c>
      <c r="M22" s="20" t="s">
        <v>166</v>
      </c>
      <c r="N22" s="20" t="s">
        <v>2523</v>
      </c>
      <c r="O22" s="20" t="s">
        <v>3524</v>
      </c>
      <c r="P22" s="20"/>
      <c r="Q22" s="20">
        <v>2</v>
      </c>
      <c r="R22" s="20" t="s">
        <v>121</v>
      </c>
      <c r="S22" s="20" t="s">
        <v>2556</v>
      </c>
      <c r="T22" s="20" t="s">
        <v>3525</v>
      </c>
      <c r="U22" s="66">
        <v>15539</v>
      </c>
      <c r="V22" s="20" t="s">
        <v>2557</v>
      </c>
      <c r="W22" s="20"/>
      <c r="X22" s="20"/>
      <c r="Y22" s="20"/>
      <c r="Z22" s="20"/>
      <c r="AA22" s="20"/>
      <c r="AB22" s="19"/>
      <c r="AC22" s="19"/>
      <c r="AD22" s="19"/>
      <c r="AE22" s="19"/>
      <c r="AF22" s="19"/>
      <c r="AG22" s="19"/>
      <c r="AH22" s="19"/>
      <c r="AI22" s="19"/>
      <c r="AJ22" s="19"/>
      <c r="AK22" s="19"/>
      <c r="AL22" s="19"/>
      <c r="AM22" s="19"/>
      <c r="AN22" s="19"/>
      <c r="AO22" s="19"/>
      <c r="AP22" s="19"/>
      <c r="AQ22" s="19"/>
    </row>
    <row r="23" spans="1:43" x14ac:dyDescent="0.25">
      <c r="A23" s="20">
        <v>19</v>
      </c>
      <c r="B23" s="20">
        <v>7899773</v>
      </c>
      <c r="C23" s="20" t="s">
        <v>2558</v>
      </c>
      <c r="D23" s="20" t="s">
        <v>1891</v>
      </c>
      <c r="E23" s="20"/>
      <c r="F23" s="20">
        <v>22</v>
      </c>
      <c r="G23" s="20" t="s">
        <v>158</v>
      </c>
      <c r="H23" s="20" t="s">
        <v>2559</v>
      </c>
      <c r="I23" s="75">
        <v>1</v>
      </c>
      <c r="J23" s="75" t="s">
        <v>236</v>
      </c>
      <c r="K23" s="75"/>
      <c r="L23" s="75" t="s">
        <v>136</v>
      </c>
      <c r="M23" s="20" t="s">
        <v>166</v>
      </c>
      <c r="N23" s="20" t="s">
        <v>2523</v>
      </c>
      <c r="O23" s="20" t="s">
        <v>2560</v>
      </c>
      <c r="P23" s="20"/>
      <c r="Q23" s="20">
        <v>2</v>
      </c>
      <c r="R23" s="20" t="s">
        <v>121</v>
      </c>
      <c r="S23" s="20" t="s">
        <v>2561</v>
      </c>
      <c r="T23" s="20" t="s">
        <v>2562</v>
      </c>
      <c r="U23" s="66">
        <v>15197</v>
      </c>
      <c r="V23" s="20" t="s">
        <v>2563</v>
      </c>
      <c r="W23" s="20"/>
      <c r="X23" s="20"/>
      <c r="Y23" s="20"/>
      <c r="Z23" s="20"/>
      <c r="AA23" s="20"/>
      <c r="AB23" s="19"/>
      <c r="AC23" s="19"/>
      <c r="AD23" s="19"/>
      <c r="AE23" s="19"/>
      <c r="AF23" s="19"/>
      <c r="AG23" s="19"/>
      <c r="AH23" s="19"/>
      <c r="AI23" s="19"/>
      <c r="AJ23" s="19"/>
      <c r="AK23" s="19"/>
      <c r="AL23" s="19"/>
      <c r="AM23" s="19"/>
      <c r="AN23" s="19"/>
      <c r="AO23" s="19"/>
      <c r="AP23" s="19"/>
      <c r="AQ23" s="19"/>
    </row>
    <row r="24" spans="1:43" x14ac:dyDescent="0.25">
      <c r="A24" s="20">
        <v>20</v>
      </c>
      <c r="B24" s="20">
        <v>7668065</v>
      </c>
      <c r="C24" s="20" t="s">
        <v>304</v>
      </c>
      <c r="D24" s="20" t="s">
        <v>466</v>
      </c>
      <c r="E24" s="20"/>
      <c r="F24" s="20">
        <v>25</v>
      </c>
      <c r="G24" s="20" t="s">
        <v>158</v>
      </c>
      <c r="H24" s="20"/>
      <c r="I24" s="75">
        <v>1</v>
      </c>
      <c r="J24" s="75" t="s">
        <v>114</v>
      </c>
      <c r="K24" s="75" t="s">
        <v>370</v>
      </c>
      <c r="L24" s="75" t="s">
        <v>136</v>
      </c>
      <c r="M24" s="20" t="s">
        <v>371</v>
      </c>
      <c r="N24" s="20" t="s">
        <v>2564</v>
      </c>
      <c r="O24" s="20"/>
      <c r="P24" s="20"/>
      <c r="Q24" s="20">
        <v>2</v>
      </c>
      <c r="R24" s="20" t="s">
        <v>121</v>
      </c>
      <c r="S24" s="20" t="s">
        <v>139</v>
      </c>
      <c r="T24" s="20" t="s">
        <v>2565</v>
      </c>
      <c r="U24" s="66">
        <v>14934</v>
      </c>
      <c r="V24" s="20" t="s">
        <v>2566</v>
      </c>
      <c r="W24" s="20"/>
      <c r="X24" s="20"/>
      <c r="Y24" s="20"/>
      <c r="Z24" s="20"/>
      <c r="AA24" s="20"/>
      <c r="AB24" s="19"/>
      <c r="AC24" s="19"/>
      <c r="AD24" s="19"/>
      <c r="AE24" s="19"/>
      <c r="AF24" s="19"/>
      <c r="AG24" s="19"/>
      <c r="AH24" s="19"/>
      <c r="AI24" s="19"/>
      <c r="AJ24" s="19"/>
      <c r="AK24" s="19"/>
      <c r="AL24" s="19"/>
      <c r="AM24" s="19"/>
      <c r="AN24" s="19"/>
      <c r="AO24" s="19"/>
      <c r="AP24" s="19"/>
      <c r="AQ24" s="19"/>
    </row>
    <row r="25" spans="1:43" x14ac:dyDescent="0.25">
      <c r="A25" s="20">
        <v>21</v>
      </c>
      <c r="B25" s="20" t="s">
        <v>2567</v>
      </c>
      <c r="C25" s="20" t="s">
        <v>2568</v>
      </c>
      <c r="D25" s="20" t="s">
        <v>299</v>
      </c>
      <c r="E25" s="20"/>
      <c r="F25" s="20">
        <v>29</v>
      </c>
      <c r="G25" s="20" t="s">
        <v>112</v>
      </c>
      <c r="H25" s="19"/>
      <c r="I25" s="75" t="s">
        <v>113</v>
      </c>
      <c r="J25" s="75" t="s">
        <v>114</v>
      </c>
      <c r="K25" s="75"/>
      <c r="L25" s="75" t="s">
        <v>237</v>
      </c>
      <c r="M25" s="20" t="s">
        <v>2569</v>
      </c>
      <c r="N25" s="98"/>
      <c r="O25" s="20"/>
      <c r="P25" s="20"/>
      <c r="Q25" s="20">
        <v>2</v>
      </c>
      <c r="R25" s="20" t="s">
        <v>195</v>
      </c>
      <c r="S25" s="20" t="s">
        <v>240</v>
      </c>
      <c r="T25" s="20" t="s">
        <v>2570</v>
      </c>
      <c r="U25" s="66">
        <v>15017</v>
      </c>
      <c r="V25" s="20" t="s">
        <v>2571</v>
      </c>
      <c r="W25" s="20"/>
      <c r="X25" s="20"/>
      <c r="Y25" s="20"/>
      <c r="Z25" s="20"/>
      <c r="AA25" s="20"/>
      <c r="AB25" s="19"/>
      <c r="AC25" s="19"/>
      <c r="AD25" s="19"/>
      <c r="AE25" s="19"/>
      <c r="AF25" s="19"/>
      <c r="AG25" s="19"/>
      <c r="AH25" s="19"/>
      <c r="AI25" s="19"/>
      <c r="AJ25" s="19"/>
      <c r="AK25" s="19"/>
      <c r="AL25" s="19"/>
      <c r="AM25" s="19"/>
      <c r="AN25" s="19"/>
      <c r="AO25" s="19"/>
      <c r="AP25" s="19"/>
      <c r="AQ25" s="19"/>
    </row>
    <row r="26" spans="1:43" x14ac:dyDescent="0.25">
      <c r="A26" s="20">
        <v>22</v>
      </c>
      <c r="B26" s="20">
        <v>4625136</v>
      </c>
      <c r="C26" s="20" t="s">
        <v>311</v>
      </c>
      <c r="D26" s="20" t="s">
        <v>2572</v>
      </c>
      <c r="E26" s="20"/>
      <c r="F26" s="20">
        <v>31</v>
      </c>
      <c r="G26" s="20" t="s">
        <v>112</v>
      </c>
      <c r="H26" s="19"/>
      <c r="I26" s="75" t="s">
        <v>113</v>
      </c>
      <c r="J26" s="75" t="s">
        <v>114</v>
      </c>
      <c r="K26" s="75"/>
      <c r="L26" s="75" t="s">
        <v>165</v>
      </c>
      <c r="M26" s="20" t="s">
        <v>2573</v>
      </c>
      <c r="N26" s="98"/>
      <c r="O26" s="20"/>
      <c r="P26" s="20"/>
      <c r="Q26" s="20">
        <v>2</v>
      </c>
      <c r="R26" s="20" t="s">
        <v>195</v>
      </c>
      <c r="S26" s="20" t="s">
        <v>131</v>
      </c>
      <c r="T26" s="20" t="s">
        <v>2574</v>
      </c>
      <c r="U26" s="66">
        <v>16336</v>
      </c>
      <c r="V26" s="20" t="s">
        <v>2575</v>
      </c>
      <c r="W26" s="20"/>
      <c r="X26" s="20"/>
      <c r="Y26" s="20"/>
      <c r="Z26" s="20"/>
      <c r="AA26" s="20"/>
      <c r="AB26" s="19"/>
      <c r="AC26" s="19"/>
      <c r="AD26" s="19"/>
      <c r="AE26" s="19"/>
      <c r="AF26" s="19"/>
      <c r="AG26" s="19"/>
      <c r="AH26" s="19"/>
      <c r="AI26" s="19"/>
      <c r="AJ26" s="19"/>
      <c r="AK26" s="19"/>
      <c r="AL26" s="19"/>
      <c r="AM26" s="19"/>
      <c r="AN26" s="19"/>
      <c r="AO26" s="19"/>
      <c r="AP26" s="19"/>
      <c r="AQ26" s="19"/>
    </row>
    <row r="27" spans="1:43" x14ac:dyDescent="0.25">
      <c r="A27" s="20">
        <v>23</v>
      </c>
      <c r="B27" s="20">
        <v>4758699</v>
      </c>
      <c r="C27" s="20" t="s">
        <v>311</v>
      </c>
      <c r="D27" s="20" t="s">
        <v>2576</v>
      </c>
      <c r="E27" s="20"/>
      <c r="F27" s="20">
        <v>38</v>
      </c>
      <c r="G27" s="20" t="s">
        <v>112</v>
      </c>
      <c r="H27" s="19"/>
      <c r="I27" s="75" t="s">
        <v>113</v>
      </c>
      <c r="J27" s="75" t="s">
        <v>114</v>
      </c>
      <c r="K27" s="75"/>
      <c r="L27" s="75" t="s">
        <v>2555</v>
      </c>
      <c r="M27" s="20" t="s">
        <v>2577</v>
      </c>
      <c r="N27" s="98"/>
      <c r="O27" s="20"/>
      <c r="P27" s="20"/>
      <c r="Q27" s="20">
        <v>2</v>
      </c>
      <c r="R27" s="20" t="s">
        <v>195</v>
      </c>
      <c r="S27" s="20" t="s">
        <v>139</v>
      </c>
      <c r="T27" s="20" t="s">
        <v>2578</v>
      </c>
      <c r="U27" s="66">
        <v>16407</v>
      </c>
      <c r="V27" s="20" t="s">
        <v>2579</v>
      </c>
      <c r="W27" s="20"/>
      <c r="X27" s="20"/>
      <c r="Y27" s="20"/>
      <c r="Z27" s="20"/>
      <c r="AA27" s="20"/>
      <c r="AB27" s="19"/>
      <c r="AC27" s="19"/>
      <c r="AD27" s="19"/>
      <c r="AE27" s="19"/>
      <c r="AF27" s="19"/>
      <c r="AG27" s="19"/>
      <c r="AH27" s="19"/>
      <c r="AI27" s="19"/>
      <c r="AJ27" s="19"/>
      <c r="AK27" s="19"/>
      <c r="AL27" s="19"/>
      <c r="AM27" s="19"/>
      <c r="AN27" s="19"/>
      <c r="AO27" s="19"/>
      <c r="AP27" s="19"/>
      <c r="AQ27" s="19"/>
    </row>
    <row r="28" spans="1:43" x14ac:dyDescent="0.25">
      <c r="A28" s="20">
        <v>24</v>
      </c>
      <c r="B28" s="100">
        <v>2884706</v>
      </c>
      <c r="C28" s="20" t="s">
        <v>2580</v>
      </c>
      <c r="D28" s="20" t="s">
        <v>791</v>
      </c>
      <c r="E28" s="20"/>
      <c r="F28" s="20">
        <v>27</v>
      </c>
      <c r="G28" s="20" t="s">
        <v>2581</v>
      </c>
      <c r="H28" s="20"/>
      <c r="I28" s="75">
        <v>3</v>
      </c>
      <c r="J28" s="75" t="s">
        <v>2464</v>
      </c>
      <c r="K28" s="75"/>
      <c r="L28" s="75" t="s">
        <v>127</v>
      </c>
      <c r="M28" s="20" t="s">
        <v>2582</v>
      </c>
      <c r="N28" s="20" t="s">
        <v>2583</v>
      </c>
      <c r="O28" s="19"/>
      <c r="P28" s="20"/>
      <c r="Q28" s="20">
        <v>2</v>
      </c>
      <c r="R28" s="20" t="s">
        <v>121</v>
      </c>
      <c r="S28" s="20" t="s">
        <v>519</v>
      </c>
      <c r="T28" s="20" t="s">
        <v>3526</v>
      </c>
      <c r="U28" s="66">
        <v>16303</v>
      </c>
      <c r="V28" s="20" t="s">
        <v>2584</v>
      </c>
      <c r="W28" s="20"/>
      <c r="X28" s="20"/>
      <c r="Y28" s="20"/>
      <c r="Z28" s="20"/>
      <c r="AA28" s="20"/>
      <c r="AB28" s="19"/>
      <c r="AC28" s="19"/>
      <c r="AD28" s="19"/>
      <c r="AE28" s="19"/>
      <c r="AF28" s="19"/>
      <c r="AG28" s="19"/>
      <c r="AH28" s="19"/>
      <c r="AI28" s="19"/>
      <c r="AJ28" s="19"/>
      <c r="AK28" s="19"/>
      <c r="AL28" s="19"/>
      <c r="AM28" s="19"/>
      <c r="AN28" s="19"/>
      <c r="AO28" s="19"/>
      <c r="AP28" s="19"/>
      <c r="AQ28" s="19"/>
    </row>
    <row r="29" spans="1:43" ht="30" x14ac:dyDescent="0.25">
      <c r="A29" s="20">
        <v>25</v>
      </c>
      <c r="B29" s="100">
        <v>147678</v>
      </c>
      <c r="C29" s="20" t="s">
        <v>322</v>
      </c>
      <c r="D29" s="20" t="s">
        <v>2553</v>
      </c>
      <c r="E29" s="20"/>
      <c r="F29" s="20">
        <v>28</v>
      </c>
      <c r="G29" s="20" t="s">
        <v>2585</v>
      </c>
      <c r="H29" s="20"/>
      <c r="I29" s="75">
        <v>1</v>
      </c>
      <c r="J29" s="75" t="s">
        <v>2464</v>
      </c>
      <c r="K29" s="75"/>
      <c r="L29" s="75" t="s">
        <v>2586</v>
      </c>
      <c r="M29" s="20" t="s">
        <v>3527</v>
      </c>
      <c r="N29" s="20" t="s">
        <v>171</v>
      </c>
      <c r="O29" s="20"/>
      <c r="P29" s="20"/>
      <c r="Q29" s="20">
        <v>2</v>
      </c>
      <c r="R29" s="20" t="s">
        <v>121</v>
      </c>
      <c r="S29" s="20" t="s">
        <v>2587</v>
      </c>
      <c r="T29" s="82" t="s">
        <v>2588</v>
      </c>
      <c r="U29" s="66">
        <v>16151</v>
      </c>
      <c r="V29" s="76" t="s">
        <v>2589</v>
      </c>
      <c r="W29" s="20"/>
      <c r="X29" s="20"/>
      <c r="Y29" s="20"/>
      <c r="Z29" s="20"/>
      <c r="AA29" s="20"/>
      <c r="AB29" s="19"/>
      <c r="AC29" s="19"/>
      <c r="AD29" s="19"/>
      <c r="AE29" s="19"/>
      <c r="AF29" s="19"/>
      <c r="AG29" s="19"/>
      <c r="AH29" s="19"/>
      <c r="AI29" s="19"/>
      <c r="AJ29" s="19"/>
      <c r="AK29" s="19"/>
      <c r="AL29" s="19"/>
      <c r="AM29" s="19"/>
      <c r="AN29" s="19"/>
      <c r="AO29" s="19"/>
      <c r="AP29" s="19"/>
      <c r="AQ29" s="19"/>
    </row>
    <row r="30" spans="1:43" x14ac:dyDescent="0.25">
      <c r="A30" s="20">
        <v>26</v>
      </c>
      <c r="B30" s="20">
        <v>3317384</v>
      </c>
      <c r="C30" s="20" t="s">
        <v>327</v>
      </c>
      <c r="D30" s="20" t="s">
        <v>125</v>
      </c>
      <c r="E30" s="20"/>
      <c r="F30" s="20">
        <v>23</v>
      </c>
      <c r="G30" s="20" t="s">
        <v>112</v>
      </c>
      <c r="H30" s="19"/>
      <c r="I30" s="75" t="s">
        <v>113</v>
      </c>
      <c r="J30" s="75" t="s">
        <v>114</v>
      </c>
      <c r="K30" s="75"/>
      <c r="L30" s="75" t="s">
        <v>1266</v>
      </c>
      <c r="M30" s="20" t="s">
        <v>2590</v>
      </c>
      <c r="N30" s="98"/>
      <c r="O30" s="20"/>
      <c r="P30" s="20"/>
      <c r="Q30" s="20">
        <v>2</v>
      </c>
      <c r="R30" s="20" t="s">
        <v>195</v>
      </c>
      <c r="S30" s="20" t="s">
        <v>139</v>
      </c>
      <c r="T30" s="20" t="s">
        <v>2591</v>
      </c>
      <c r="U30" s="66">
        <v>15488</v>
      </c>
      <c r="V30" s="20" t="s">
        <v>2592</v>
      </c>
      <c r="W30" s="20"/>
      <c r="X30" s="20"/>
      <c r="Y30" s="20"/>
      <c r="Z30" s="20"/>
      <c r="AA30" s="20"/>
      <c r="AB30" s="19"/>
      <c r="AC30" s="19"/>
      <c r="AD30" s="19"/>
      <c r="AE30" s="19"/>
      <c r="AF30" s="19"/>
      <c r="AG30" s="19"/>
      <c r="AH30" s="19"/>
      <c r="AI30" s="19"/>
      <c r="AJ30" s="19"/>
      <c r="AK30" s="19"/>
      <c r="AL30" s="19"/>
      <c r="AM30" s="19"/>
      <c r="AN30" s="19"/>
      <c r="AO30" s="19"/>
      <c r="AP30" s="19"/>
      <c r="AQ30" s="19"/>
    </row>
    <row r="31" spans="1:43" x14ac:dyDescent="0.25">
      <c r="A31" s="20">
        <v>27</v>
      </c>
      <c r="B31" s="20">
        <v>2829065</v>
      </c>
      <c r="C31" s="20" t="s">
        <v>327</v>
      </c>
      <c r="D31" s="20" t="s">
        <v>1142</v>
      </c>
      <c r="E31" s="20"/>
      <c r="F31" s="20">
        <v>23</v>
      </c>
      <c r="G31" s="20" t="s">
        <v>112</v>
      </c>
      <c r="H31" s="19"/>
      <c r="I31" s="75" t="s">
        <v>113</v>
      </c>
      <c r="J31" s="75" t="s">
        <v>114</v>
      </c>
      <c r="K31" s="75"/>
      <c r="L31" s="75" t="s">
        <v>257</v>
      </c>
      <c r="M31" s="20" t="s">
        <v>2593</v>
      </c>
      <c r="N31" s="98"/>
      <c r="O31" s="20"/>
      <c r="P31" s="20"/>
      <c r="Q31" s="20">
        <v>2</v>
      </c>
      <c r="R31" s="20" t="s">
        <v>195</v>
      </c>
      <c r="S31" s="20" t="s">
        <v>139</v>
      </c>
      <c r="T31" s="20" t="s">
        <v>2594</v>
      </c>
      <c r="U31" s="66">
        <v>16559</v>
      </c>
      <c r="V31" s="20" t="s">
        <v>2595</v>
      </c>
      <c r="W31" s="20"/>
      <c r="X31" s="20"/>
      <c r="Y31" s="20"/>
      <c r="Z31" s="20"/>
      <c r="AA31" s="20"/>
      <c r="AB31" s="19"/>
      <c r="AC31" s="19"/>
      <c r="AD31" s="19"/>
      <c r="AE31" s="19"/>
      <c r="AF31" s="19"/>
      <c r="AG31" s="19"/>
      <c r="AH31" s="19"/>
      <c r="AI31" s="19"/>
      <c r="AJ31" s="19"/>
      <c r="AK31" s="19"/>
      <c r="AL31" s="19"/>
      <c r="AM31" s="19"/>
      <c r="AN31" s="19"/>
      <c r="AO31" s="19"/>
      <c r="AP31" s="19"/>
      <c r="AQ31" s="19"/>
    </row>
    <row r="32" spans="1:43" x14ac:dyDescent="0.25">
      <c r="A32" s="20">
        <v>28</v>
      </c>
      <c r="B32" s="20">
        <v>14423969</v>
      </c>
      <c r="C32" s="20" t="s">
        <v>2596</v>
      </c>
      <c r="D32" s="20" t="s">
        <v>1565</v>
      </c>
      <c r="E32" s="20"/>
      <c r="F32" s="20">
        <v>19</v>
      </c>
      <c r="G32" s="20" t="s">
        <v>800</v>
      </c>
      <c r="H32" s="20"/>
      <c r="I32" s="75">
        <v>2</v>
      </c>
      <c r="J32" s="75" t="s">
        <v>114</v>
      </c>
      <c r="K32" s="75"/>
      <c r="L32" s="75" t="s">
        <v>116</v>
      </c>
      <c r="M32" s="20" t="s">
        <v>166</v>
      </c>
      <c r="N32" s="20" t="s">
        <v>2523</v>
      </c>
      <c r="O32" s="20" t="s">
        <v>3528</v>
      </c>
      <c r="P32" s="19"/>
      <c r="Q32" s="20">
        <v>2</v>
      </c>
      <c r="R32" s="20" t="s">
        <v>121</v>
      </c>
      <c r="S32" s="20" t="s">
        <v>139</v>
      </c>
      <c r="T32" s="20" t="s">
        <v>3529</v>
      </c>
      <c r="U32" s="66">
        <v>16339</v>
      </c>
      <c r="V32" s="20" t="s">
        <v>2597</v>
      </c>
      <c r="W32" s="20"/>
      <c r="X32" s="20"/>
      <c r="Y32" s="20"/>
      <c r="Z32" s="20"/>
      <c r="AA32" s="20"/>
      <c r="AB32" s="19"/>
      <c r="AC32" s="19"/>
      <c r="AD32" s="19"/>
      <c r="AE32" s="19"/>
      <c r="AF32" s="19"/>
      <c r="AG32" s="19"/>
      <c r="AH32" s="19"/>
      <c r="AI32" s="19"/>
      <c r="AJ32" s="19"/>
      <c r="AK32" s="19"/>
      <c r="AL32" s="19"/>
      <c r="AM32" s="19"/>
      <c r="AN32" s="19"/>
      <c r="AO32" s="19"/>
      <c r="AP32" s="19"/>
      <c r="AQ32" s="19"/>
    </row>
    <row r="33" spans="1:43" x14ac:dyDescent="0.25">
      <c r="A33" s="20">
        <v>29</v>
      </c>
      <c r="B33" s="20">
        <v>7918596</v>
      </c>
      <c r="C33" s="20" t="s">
        <v>2598</v>
      </c>
      <c r="D33" s="20" t="s">
        <v>2599</v>
      </c>
      <c r="E33" s="20"/>
      <c r="F33" s="20">
        <v>24</v>
      </c>
      <c r="G33" s="20" t="s">
        <v>158</v>
      </c>
      <c r="H33" s="20"/>
      <c r="I33" s="75">
        <v>1</v>
      </c>
      <c r="J33" s="75" t="s">
        <v>114</v>
      </c>
      <c r="K33" s="75"/>
      <c r="L33" s="75" t="s">
        <v>165</v>
      </c>
      <c r="M33" s="20" t="s">
        <v>371</v>
      </c>
      <c r="N33" s="20" t="s">
        <v>166</v>
      </c>
      <c r="O33" s="20" t="s">
        <v>2523</v>
      </c>
      <c r="P33" s="20" t="s">
        <v>3530</v>
      </c>
      <c r="Q33" s="20">
        <v>2</v>
      </c>
      <c r="R33" s="20" t="s">
        <v>121</v>
      </c>
      <c r="S33" s="20" t="s">
        <v>131</v>
      </c>
      <c r="T33" s="20" t="s">
        <v>2600</v>
      </c>
      <c r="U33" s="66">
        <v>16335</v>
      </c>
      <c r="V33" s="20" t="s">
        <v>2601</v>
      </c>
      <c r="W33" s="20"/>
      <c r="X33" s="20"/>
      <c r="Y33" s="20"/>
      <c r="Z33" s="20"/>
      <c r="AA33" s="20"/>
      <c r="AB33" s="19"/>
      <c r="AC33" s="19"/>
      <c r="AD33" s="19"/>
      <c r="AE33" s="19"/>
      <c r="AF33" s="19"/>
      <c r="AG33" s="19"/>
      <c r="AH33" s="19"/>
      <c r="AI33" s="19"/>
      <c r="AJ33" s="19"/>
      <c r="AK33" s="19"/>
      <c r="AL33" s="19"/>
      <c r="AM33" s="19"/>
      <c r="AN33" s="19"/>
      <c r="AO33" s="19"/>
      <c r="AP33" s="19"/>
      <c r="AQ33" s="19"/>
    </row>
    <row r="34" spans="1:43" x14ac:dyDescent="0.25">
      <c r="A34" s="20">
        <v>31</v>
      </c>
      <c r="B34" s="20" t="s">
        <v>2602</v>
      </c>
      <c r="C34" s="20" t="s">
        <v>2603</v>
      </c>
      <c r="D34" s="20" t="s">
        <v>142</v>
      </c>
      <c r="E34" s="20"/>
      <c r="F34" s="20">
        <v>29</v>
      </c>
      <c r="G34" s="20" t="s">
        <v>112</v>
      </c>
      <c r="H34" s="19"/>
      <c r="I34" s="75" t="s">
        <v>113</v>
      </c>
      <c r="J34" s="75" t="s">
        <v>114</v>
      </c>
      <c r="K34" s="75"/>
      <c r="L34" s="75" t="s">
        <v>701</v>
      </c>
      <c r="M34" s="20" t="s">
        <v>2604</v>
      </c>
      <c r="N34" s="98"/>
      <c r="O34" s="20"/>
      <c r="P34" s="20"/>
      <c r="Q34" s="20">
        <v>2</v>
      </c>
      <c r="R34" s="20" t="s">
        <v>195</v>
      </c>
      <c r="S34" s="20" t="s">
        <v>139</v>
      </c>
      <c r="T34" s="20" t="s">
        <v>2605</v>
      </c>
      <c r="U34" s="66">
        <v>15090</v>
      </c>
      <c r="V34" s="20" t="s">
        <v>2606</v>
      </c>
      <c r="W34" s="20"/>
      <c r="X34" s="20"/>
      <c r="Y34" s="20"/>
      <c r="Z34" s="20"/>
      <c r="AA34" s="20"/>
      <c r="AB34" s="19"/>
      <c r="AC34" s="19"/>
      <c r="AD34" s="19"/>
      <c r="AE34" s="19"/>
      <c r="AF34" s="19"/>
      <c r="AG34" s="19"/>
      <c r="AH34" s="19"/>
      <c r="AI34" s="19"/>
      <c r="AJ34" s="19"/>
      <c r="AK34" s="19"/>
      <c r="AL34" s="19"/>
      <c r="AM34" s="19"/>
      <c r="AN34" s="19"/>
      <c r="AO34" s="19"/>
      <c r="AP34" s="19"/>
      <c r="AQ34" s="19"/>
    </row>
    <row r="35" spans="1:43" x14ac:dyDescent="0.25">
      <c r="A35" s="20">
        <v>32</v>
      </c>
      <c r="B35" s="20">
        <v>14498276</v>
      </c>
      <c r="C35" s="20" t="s">
        <v>2607</v>
      </c>
      <c r="D35" s="20" t="s">
        <v>1891</v>
      </c>
      <c r="E35" s="20"/>
      <c r="F35" s="20">
        <v>18</v>
      </c>
      <c r="G35" s="20" t="s">
        <v>112</v>
      </c>
      <c r="H35" s="19"/>
      <c r="I35" s="75" t="s">
        <v>113</v>
      </c>
      <c r="J35" s="75" t="s">
        <v>114</v>
      </c>
      <c r="K35" s="75"/>
      <c r="L35" s="75" t="s">
        <v>116</v>
      </c>
      <c r="M35" s="20" t="s">
        <v>2608</v>
      </c>
      <c r="N35" s="98"/>
      <c r="O35" s="20"/>
      <c r="P35" s="20"/>
      <c r="Q35" s="20">
        <v>2</v>
      </c>
      <c r="R35" s="20" t="s">
        <v>195</v>
      </c>
      <c r="S35" s="20" t="s">
        <v>2480</v>
      </c>
      <c r="T35" s="20" t="s">
        <v>2609</v>
      </c>
      <c r="U35" s="66">
        <v>16469</v>
      </c>
      <c r="V35" s="20" t="s">
        <v>2610</v>
      </c>
      <c r="W35" s="20"/>
      <c r="X35" s="20"/>
      <c r="Y35" s="20"/>
      <c r="Z35" s="20"/>
      <c r="AA35" s="20"/>
      <c r="AB35" s="19"/>
      <c r="AC35" s="19"/>
      <c r="AD35" s="19"/>
      <c r="AE35" s="19"/>
      <c r="AF35" s="19"/>
      <c r="AG35" s="19"/>
      <c r="AH35" s="19"/>
      <c r="AI35" s="19"/>
      <c r="AJ35" s="19"/>
      <c r="AK35" s="19"/>
      <c r="AL35" s="19"/>
      <c r="AM35" s="19"/>
      <c r="AN35" s="19"/>
      <c r="AO35" s="19"/>
      <c r="AP35" s="19"/>
      <c r="AQ35" s="19"/>
    </row>
    <row r="36" spans="1:43" x14ac:dyDescent="0.25">
      <c r="A36" s="20">
        <v>33</v>
      </c>
      <c r="B36" s="20">
        <v>13034358</v>
      </c>
      <c r="C36" s="20" t="s">
        <v>1896</v>
      </c>
      <c r="D36" s="20" t="s">
        <v>2611</v>
      </c>
      <c r="E36" s="20"/>
      <c r="F36" s="20">
        <v>25</v>
      </c>
      <c r="G36" s="20" t="s">
        <v>2612</v>
      </c>
      <c r="H36" s="20"/>
      <c r="I36" s="75">
        <v>1</v>
      </c>
      <c r="J36" s="75" t="s">
        <v>444</v>
      </c>
      <c r="K36" s="75" t="s">
        <v>370</v>
      </c>
      <c r="L36" s="75" t="s">
        <v>136</v>
      </c>
      <c r="M36" s="20" t="s">
        <v>371</v>
      </c>
      <c r="N36" s="101" t="s">
        <v>2613</v>
      </c>
      <c r="O36" s="20"/>
      <c r="P36" s="20"/>
      <c r="Q36" s="20">
        <v>2</v>
      </c>
      <c r="R36" s="20" t="s">
        <v>121</v>
      </c>
      <c r="S36" s="20" t="s">
        <v>139</v>
      </c>
      <c r="T36" s="20" t="s">
        <v>2614</v>
      </c>
      <c r="U36" s="66">
        <v>15014</v>
      </c>
      <c r="V36" s="20" t="s">
        <v>2615</v>
      </c>
      <c r="W36" s="20"/>
      <c r="X36" s="20"/>
      <c r="Y36" s="20"/>
      <c r="Z36" s="20"/>
      <c r="AA36" s="20"/>
      <c r="AB36" s="19"/>
      <c r="AC36" s="19"/>
      <c r="AD36" s="19"/>
      <c r="AE36" s="19"/>
      <c r="AF36" s="19"/>
      <c r="AG36" s="19"/>
      <c r="AH36" s="19"/>
      <c r="AI36" s="19"/>
      <c r="AJ36" s="19"/>
      <c r="AK36" s="19"/>
      <c r="AL36" s="19"/>
      <c r="AM36" s="19"/>
      <c r="AN36" s="19"/>
      <c r="AO36" s="19"/>
      <c r="AP36" s="19"/>
      <c r="AQ36" s="19"/>
    </row>
    <row r="37" spans="1:43" x14ac:dyDescent="0.25">
      <c r="A37" s="20">
        <v>34</v>
      </c>
      <c r="B37" s="20">
        <v>973236</v>
      </c>
      <c r="C37" s="20" t="s">
        <v>2010</v>
      </c>
      <c r="D37" s="20" t="s">
        <v>1317</v>
      </c>
      <c r="E37" s="20"/>
      <c r="F37" s="20">
        <v>28</v>
      </c>
      <c r="G37" s="20" t="s">
        <v>800</v>
      </c>
      <c r="H37" s="20" t="s">
        <v>357</v>
      </c>
      <c r="I37" s="75">
        <v>1</v>
      </c>
      <c r="J37" s="75" t="s">
        <v>114</v>
      </c>
      <c r="K37" s="75"/>
      <c r="L37" s="75" t="s">
        <v>2616</v>
      </c>
      <c r="M37" s="101" t="s">
        <v>2617</v>
      </c>
      <c r="N37" s="19" t="s">
        <v>246</v>
      </c>
      <c r="O37" s="20"/>
      <c r="P37" s="20"/>
      <c r="Q37" s="20">
        <v>2</v>
      </c>
      <c r="R37" s="20" t="s">
        <v>121</v>
      </c>
      <c r="S37" s="20" t="s">
        <v>122</v>
      </c>
      <c r="T37" s="20" t="s">
        <v>3531</v>
      </c>
      <c r="U37" s="66">
        <v>15770</v>
      </c>
      <c r="V37" s="20" t="s">
        <v>2618</v>
      </c>
      <c r="W37" s="20"/>
      <c r="X37" s="20"/>
      <c r="Y37" s="20"/>
      <c r="Z37" s="20"/>
      <c r="AA37" s="20"/>
      <c r="AB37" s="19"/>
      <c r="AC37" s="19"/>
      <c r="AD37" s="19"/>
      <c r="AE37" s="19"/>
      <c r="AF37" s="19"/>
      <c r="AG37" s="19"/>
      <c r="AH37" s="19"/>
      <c r="AI37" s="19"/>
      <c r="AJ37" s="19"/>
      <c r="AK37" s="19"/>
      <c r="AL37" s="19"/>
      <c r="AM37" s="19"/>
      <c r="AN37" s="19"/>
      <c r="AO37" s="19"/>
      <c r="AP37" s="19"/>
      <c r="AQ37" s="19"/>
    </row>
    <row r="38" spans="1:43" x14ac:dyDescent="0.25">
      <c r="A38" s="20">
        <v>35</v>
      </c>
      <c r="B38" s="20">
        <v>10601810</v>
      </c>
      <c r="C38" s="20" t="s">
        <v>463</v>
      </c>
      <c r="D38" s="20" t="s">
        <v>2619</v>
      </c>
      <c r="E38" s="20"/>
      <c r="F38" s="20">
        <v>21</v>
      </c>
      <c r="G38" s="20" t="s">
        <v>112</v>
      </c>
      <c r="H38" s="19"/>
      <c r="I38" s="75" t="s">
        <v>113</v>
      </c>
      <c r="J38" s="75" t="s">
        <v>114</v>
      </c>
      <c r="K38" s="75"/>
      <c r="L38" s="75" t="s">
        <v>127</v>
      </c>
      <c r="M38" s="20" t="s">
        <v>2620</v>
      </c>
      <c r="N38" s="98"/>
      <c r="O38" s="19"/>
      <c r="P38" s="19"/>
      <c r="Q38" s="20">
        <v>2</v>
      </c>
      <c r="R38" s="20" t="s">
        <v>195</v>
      </c>
      <c r="S38" s="20" t="s">
        <v>2561</v>
      </c>
      <c r="T38" s="20" t="s">
        <v>2621</v>
      </c>
      <c r="U38" s="66">
        <v>16276</v>
      </c>
      <c r="V38" s="20" t="s">
        <v>2622</v>
      </c>
      <c r="W38" s="20"/>
      <c r="X38" s="20"/>
      <c r="Y38" s="20"/>
      <c r="Z38" s="20"/>
      <c r="AA38" s="20"/>
      <c r="AB38" s="19"/>
      <c r="AC38" s="19"/>
      <c r="AD38" s="19"/>
      <c r="AE38" s="19"/>
      <c r="AF38" s="19"/>
      <c r="AG38" s="19"/>
      <c r="AH38" s="19"/>
      <c r="AI38" s="19"/>
      <c r="AJ38" s="19"/>
      <c r="AK38" s="19"/>
      <c r="AL38" s="19"/>
      <c r="AM38" s="19"/>
      <c r="AN38" s="19"/>
      <c r="AO38" s="19"/>
      <c r="AP38" s="19"/>
      <c r="AQ38" s="19"/>
    </row>
    <row r="39" spans="1:43" x14ac:dyDescent="0.25">
      <c r="A39" s="20">
        <v>36</v>
      </c>
      <c r="B39" s="20" t="s">
        <v>2623</v>
      </c>
      <c r="C39" s="20" t="s">
        <v>2271</v>
      </c>
      <c r="D39" s="20" t="s">
        <v>2624</v>
      </c>
      <c r="E39" s="20"/>
      <c r="F39" s="20">
        <v>27</v>
      </c>
      <c r="G39" s="20" t="s">
        <v>2470</v>
      </c>
      <c r="H39" s="20"/>
      <c r="I39" s="75">
        <v>1</v>
      </c>
      <c r="J39" s="75" t="s">
        <v>114</v>
      </c>
      <c r="K39" s="75"/>
      <c r="L39" s="75" t="s">
        <v>2625</v>
      </c>
      <c r="M39" s="20" t="s">
        <v>166</v>
      </c>
      <c r="N39" s="101" t="s">
        <v>2523</v>
      </c>
      <c r="O39" s="20" t="s">
        <v>2626</v>
      </c>
      <c r="P39" s="19"/>
      <c r="Q39" s="20">
        <v>2</v>
      </c>
      <c r="R39" s="20" t="s">
        <v>121</v>
      </c>
      <c r="S39" s="20" t="s">
        <v>1017</v>
      </c>
      <c r="T39" s="20" t="s">
        <v>3532</v>
      </c>
      <c r="U39" s="66">
        <v>16286</v>
      </c>
      <c r="V39" s="19" t="s">
        <v>2627</v>
      </c>
      <c r="W39" s="19"/>
      <c r="X39" s="20"/>
      <c r="Y39" s="20"/>
      <c r="Z39" s="20"/>
      <c r="AA39" s="20"/>
      <c r="AB39" s="19"/>
      <c r="AC39" s="19"/>
      <c r="AD39" s="19"/>
      <c r="AE39" s="19"/>
      <c r="AF39" s="19"/>
      <c r="AG39" s="19"/>
      <c r="AH39" s="19"/>
      <c r="AI39" s="19"/>
      <c r="AJ39" s="19"/>
      <c r="AK39" s="19"/>
      <c r="AL39" s="19"/>
      <c r="AM39" s="19"/>
      <c r="AN39" s="19"/>
      <c r="AO39" s="19"/>
      <c r="AP39" s="19"/>
      <c r="AQ39" s="19"/>
    </row>
    <row r="40" spans="1:43" x14ac:dyDescent="0.25">
      <c r="A40" s="20">
        <v>37</v>
      </c>
      <c r="B40" s="20" t="s">
        <v>2628</v>
      </c>
      <c r="C40" s="20" t="s">
        <v>2629</v>
      </c>
      <c r="D40" s="20" t="s">
        <v>1294</v>
      </c>
      <c r="E40" s="20"/>
      <c r="F40" s="20">
        <v>24</v>
      </c>
      <c r="G40" s="20" t="s">
        <v>2470</v>
      </c>
      <c r="H40" s="20"/>
      <c r="I40" s="75">
        <v>1</v>
      </c>
      <c r="J40" s="75" t="s">
        <v>114</v>
      </c>
      <c r="K40" s="75"/>
      <c r="L40" s="75" t="s">
        <v>165</v>
      </c>
      <c r="M40" s="20" t="s">
        <v>166</v>
      </c>
      <c r="N40" s="101" t="s">
        <v>2523</v>
      </c>
      <c r="O40" s="20" t="s">
        <v>2630</v>
      </c>
      <c r="P40" s="20"/>
      <c r="Q40" s="20">
        <v>2</v>
      </c>
      <c r="R40" s="20" t="s">
        <v>121</v>
      </c>
      <c r="S40" s="20" t="s">
        <v>482</v>
      </c>
      <c r="T40" s="20" t="s">
        <v>2631</v>
      </c>
      <c r="U40" s="66">
        <v>16129</v>
      </c>
      <c r="V40" s="20" t="s">
        <v>2632</v>
      </c>
      <c r="W40" s="20"/>
      <c r="X40" s="20"/>
      <c r="Y40" s="20"/>
      <c r="Z40" s="20"/>
      <c r="AA40" s="20"/>
      <c r="AB40" s="19"/>
      <c r="AC40" s="19"/>
      <c r="AD40" s="19"/>
      <c r="AE40" s="19"/>
      <c r="AF40" s="19"/>
      <c r="AG40" s="19"/>
      <c r="AH40" s="19"/>
      <c r="AI40" s="19"/>
      <c r="AJ40" s="19"/>
      <c r="AK40" s="19"/>
      <c r="AL40" s="19"/>
      <c r="AM40" s="19"/>
      <c r="AN40" s="19"/>
      <c r="AO40" s="19"/>
      <c r="AP40" s="19"/>
      <c r="AQ40" s="19"/>
    </row>
    <row r="41" spans="1:43" x14ac:dyDescent="0.25">
      <c r="A41" s="20">
        <v>38</v>
      </c>
      <c r="B41" s="20">
        <v>4745147</v>
      </c>
      <c r="C41" s="20" t="s">
        <v>537</v>
      </c>
      <c r="D41" s="20" t="s">
        <v>1394</v>
      </c>
      <c r="E41" s="20"/>
      <c r="F41" s="20">
        <v>31</v>
      </c>
      <c r="G41" s="20" t="s">
        <v>112</v>
      </c>
      <c r="H41" s="19"/>
      <c r="I41" s="75" t="s">
        <v>113</v>
      </c>
      <c r="J41" s="75" t="s">
        <v>114</v>
      </c>
      <c r="K41" s="75"/>
      <c r="L41" s="75" t="s">
        <v>165</v>
      </c>
      <c r="M41" s="20" t="s">
        <v>2633</v>
      </c>
      <c r="N41" s="98"/>
      <c r="O41" s="19"/>
      <c r="P41" s="19"/>
      <c r="Q41" s="20">
        <v>2</v>
      </c>
      <c r="R41" s="20" t="s">
        <v>195</v>
      </c>
      <c r="S41" s="20" t="s">
        <v>139</v>
      </c>
      <c r="T41" s="20" t="s">
        <v>2634</v>
      </c>
      <c r="U41" s="66">
        <v>16703</v>
      </c>
      <c r="V41" s="20" t="s">
        <v>2635</v>
      </c>
      <c r="W41" s="20"/>
      <c r="X41" s="20"/>
      <c r="Y41" s="20"/>
      <c r="Z41" s="20"/>
      <c r="AA41" s="20"/>
      <c r="AB41" s="19"/>
      <c r="AC41" s="19"/>
      <c r="AD41" s="19"/>
      <c r="AE41" s="19"/>
      <c r="AF41" s="19"/>
      <c r="AG41" s="19"/>
      <c r="AH41" s="19"/>
      <c r="AI41" s="19"/>
      <c r="AJ41" s="19"/>
      <c r="AK41" s="19"/>
      <c r="AL41" s="19"/>
      <c r="AM41" s="19"/>
      <c r="AN41" s="19"/>
      <c r="AO41" s="19"/>
      <c r="AP41" s="19"/>
      <c r="AQ41" s="19"/>
    </row>
    <row r="42" spans="1:43" x14ac:dyDescent="0.25">
      <c r="A42" s="20">
        <v>39</v>
      </c>
      <c r="B42" s="20">
        <v>4349191</v>
      </c>
      <c r="C42" s="20" t="s">
        <v>560</v>
      </c>
      <c r="D42" s="20" t="s">
        <v>192</v>
      </c>
      <c r="E42" s="20"/>
      <c r="F42" s="20">
        <v>26</v>
      </c>
      <c r="G42" s="20" t="s">
        <v>112</v>
      </c>
      <c r="H42" s="19"/>
      <c r="I42" s="75" t="s">
        <v>113</v>
      </c>
      <c r="J42" s="75" t="s">
        <v>114</v>
      </c>
      <c r="K42" s="75"/>
      <c r="L42" s="75" t="s">
        <v>136</v>
      </c>
      <c r="M42" s="20" t="s">
        <v>2636</v>
      </c>
      <c r="N42" s="102"/>
      <c r="O42" s="19"/>
      <c r="P42" s="19"/>
      <c r="Q42" s="20">
        <v>2</v>
      </c>
      <c r="R42" s="20" t="s">
        <v>195</v>
      </c>
      <c r="S42" s="20" t="s">
        <v>139</v>
      </c>
      <c r="T42" s="20" t="s">
        <v>2637</v>
      </c>
      <c r="U42" s="66">
        <v>15847</v>
      </c>
      <c r="V42" s="20" t="s">
        <v>2638</v>
      </c>
      <c r="W42" s="19"/>
      <c r="X42" s="20"/>
      <c r="Y42" s="20"/>
      <c r="Z42" s="20"/>
      <c r="AA42" s="20"/>
      <c r="AB42" s="19"/>
      <c r="AC42" s="19"/>
      <c r="AD42" s="19"/>
      <c r="AE42" s="19"/>
      <c r="AF42" s="19"/>
      <c r="AG42" s="19"/>
      <c r="AH42" s="19"/>
      <c r="AI42" s="19"/>
      <c r="AJ42" s="19"/>
      <c r="AK42" s="19"/>
      <c r="AL42" s="19"/>
      <c r="AM42" s="19"/>
      <c r="AN42" s="19"/>
      <c r="AO42" s="19"/>
      <c r="AP42" s="19"/>
      <c r="AQ42" s="19"/>
    </row>
    <row r="43" spans="1:43" x14ac:dyDescent="0.25">
      <c r="A43" s="20">
        <v>40</v>
      </c>
      <c r="B43" s="20">
        <v>4543389</v>
      </c>
      <c r="C43" s="20" t="s">
        <v>2639</v>
      </c>
      <c r="D43" s="20" t="s">
        <v>1137</v>
      </c>
      <c r="E43" s="20"/>
      <c r="F43" s="20">
        <v>24</v>
      </c>
      <c r="G43" s="20" t="s">
        <v>112</v>
      </c>
      <c r="H43" s="19"/>
      <c r="I43" s="75" t="s">
        <v>113</v>
      </c>
      <c r="J43" s="75" t="s">
        <v>114</v>
      </c>
      <c r="K43" s="75"/>
      <c r="L43" s="75" t="s">
        <v>257</v>
      </c>
      <c r="M43" s="20" t="s">
        <v>2640</v>
      </c>
      <c r="N43" s="102"/>
      <c r="O43" s="19"/>
      <c r="P43" s="19"/>
      <c r="Q43" s="20">
        <v>2</v>
      </c>
      <c r="R43" s="20" t="s">
        <v>195</v>
      </c>
      <c r="S43" s="20" t="s">
        <v>2561</v>
      </c>
      <c r="T43" s="20" t="s">
        <v>2641</v>
      </c>
      <c r="U43" s="66">
        <v>16485</v>
      </c>
      <c r="V43" s="20" t="s">
        <v>2642</v>
      </c>
      <c r="W43" s="19"/>
      <c r="X43" s="20"/>
      <c r="Y43" s="20"/>
      <c r="Z43" s="20"/>
      <c r="AA43" s="20"/>
      <c r="AB43" s="19"/>
      <c r="AC43" s="19"/>
      <c r="AD43" s="19"/>
      <c r="AE43" s="19"/>
      <c r="AF43" s="19"/>
      <c r="AG43" s="19"/>
      <c r="AH43" s="19"/>
      <c r="AI43" s="19"/>
      <c r="AJ43" s="19"/>
      <c r="AK43" s="19"/>
      <c r="AL43" s="19"/>
      <c r="AM43" s="19"/>
      <c r="AN43" s="19"/>
      <c r="AO43" s="19"/>
      <c r="AP43" s="19"/>
      <c r="AQ43" s="19"/>
    </row>
    <row r="44" spans="1:43" x14ac:dyDescent="0.25">
      <c r="A44" s="20">
        <v>41</v>
      </c>
      <c r="B44" s="20">
        <v>1625554</v>
      </c>
      <c r="C44" s="20" t="s">
        <v>2643</v>
      </c>
      <c r="D44" s="20" t="s">
        <v>2644</v>
      </c>
      <c r="E44" s="20"/>
      <c r="F44" s="20">
        <v>22</v>
      </c>
      <c r="G44" s="20" t="s">
        <v>112</v>
      </c>
      <c r="H44" s="19"/>
      <c r="I44" s="75" t="s">
        <v>113</v>
      </c>
      <c r="J44" s="75" t="s">
        <v>114</v>
      </c>
      <c r="K44" s="75"/>
      <c r="L44" s="75" t="s">
        <v>136</v>
      </c>
      <c r="M44" s="20" t="s">
        <v>2645</v>
      </c>
      <c r="N44" s="19"/>
      <c r="O44" s="19"/>
      <c r="P44" s="19"/>
      <c r="Q44" s="20">
        <v>2</v>
      </c>
      <c r="R44" s="20" t="s">
        <v>195</v>
      </c>
      <c r="S44" s="20" t="s">
        <v>2646</v>
      </c>
      <c r="T44" s="20" t="s">
        <v>2519</v>
      </c>
      <c r="U44" s="66">
        <v>17009</v>
      </c>
      <c r="V44" s="20" t="s">
        <v>2647</v>
      </c>
      <c r="W44" s="19"/>
      <c r="X44" s="20"/>
      <c r="Y44" s="20"/>
      <c r="Z44" s="20"/>
      <c r="AA44" s="20"/>
      <c r="AB44" s="19"/>
      <c r="AC44" s="19"/>
      <c r="AD44" s="19"/>
      <c r="AE44" s="19"/>
      <c r="AF44" s="19"/>
      <c r="AG44" s="19"/>
      <c r="AH44" s="19"/>
      <c r="AI44" s="19"/>
      <c r="AJ44" s="19"/>
      <c r="AK44" s="19"/>
      <c r="AL44" s="19"/>
      <c r="AM44" s="19"/>
      <c r="AN44" s="19"/>
      <c r="AO44" s="19"/>
      <c r="AP44" s="19"/>
      <c r="AQ44" s="19"/>
    </row>
    <row r="45" spans="1:43" x14ac:dyDescent="0.25">
      <c r="A45" s="20">
        <v>42</v>
      </c>
      <c r="B45" s="82" t="s">
        <v>2648</v>
      </c>
      <c r="C45" s="20" t="s">
        <v>626</v>
      </c>
      <c r="D45" s="20" t="s">
        <v>125</v>
      </c>
      <c r="E45" s="20"/>
      <c r="F45" s="20">
        <v>24</v>
      </c>
      <c r="G45" s="20" t="s">
        <v>2470</v>
      </c>
      <c r="H45" s="20"/>
      <c r="I45" s="75">
        <v>2</v>
      </c>
      <c r="J45" s="75" t="s">
        <v>114</v>
      </c>
      <c r="K45" s="75"/>
      <c r="L45" s="75" t="s">
        <v>237</v>
      </c>
      <c r="M45" s="20" t="s">
        <v>338</v>
      </c>
      <c r="N45" s="20" t="s">
        <v>3533</v>
      </c>
      <c r="O45" s="20"/>
      <c r="P45" s="20"/>
      <c r="Q45" s="20">
        <v>2</v>
      </c>
      <c r="R45" s="20" t="s">
        <v>130</v>
      </c>
      <c r="S45" s="20" t="s">
        <v>2649</v>
      </c>
      <c r="T45" s="20" t="s">
        <v>3534</v>
      </c>
      <c r="U45" s="66">
        <v>14940</v>
      </c>
      <c r="V45" s="20" t="s">
        <v>2650</v>
      </c>
      <c r="W45" s="19"/>
      <c r="X45" s="20"/>
      <c r="Y45" s="20"/>
      <c r="Z45" s="20"/>
      <c r="AA45" s="20"/>
      <c r="AB45" s="19"/>
      <c r="AC45" s="19"/>
      <c r="AD45" s="19"/>
      <c r="AE45" s="19"/>
      <c r="AF45" s="19"/>
      <c r="AG45" s="19"/>
      <c r="AH45" s="19"/>
      <c r="AI45" s="19"/>
      <c r="AJ45" s="19"/>
      <c r="AK45" s="19"/>
      <c r="AL45" s="19"/>
      <c r="AM45" s="19"/>
      <c r="AN45" s="19"/>
      <c r="AO45" s="19"/>
      <c r="AP45" s="19"/>
      <c r="AQ45" s="19"/>
    </row>
    <row r="46" spans="1:43" x14ac:dyDescent="0.25">
      <c r="A46" s="20">
        <v>43</v>
      </c>
      <c r="B46" s="20">
        <v>116884</v>
      </c>
      <c r="C46" s="20" t="s">
        <v>2651</v>
      </c>
      <c r="D46" s="20" t="s">
        <v>2652</v>
      </c>
      <c r="E46" s="20"/>
      <c r="F46" s="20">
        <v>28</v>
      </c>
      <c r="G46" s="20" t="s">
        <v>2463</v>
      </c>
      <c r="H46" s="20"/>
      <c r="I46" s="75">
        <v>1</v>
      </c>
      <c r="J46" s="75" t="s">
        <v>2464</v>
      </c>
      <c r="K46" s="75"/>
      <c r="L46" s="75" t="s">
        <v>257</v>
      </c>
      <c r="M46" s="20" t="s">
        <v>166</v>
      </c>
      <c r="N46" s="20" t="s">
        <v>2523</v>
      </c>
      <c r="O46" s="20" t="s">
        <v>2653</v>
      </c>
      <c r="P46" s="20"/>
      <c r="Q46" s="20">
        <v>2</v>
      </c>
      <c r="R46" s="20" t="s">
        <v>121</v>
      </c>
      <c r="S46" s="20" t="s">
        <v>2654</v>
      </c>
      <c r="T46" s="20" t="s">
        <v>3535</v>
      </c>
      <c r="U46" s="66">
        <v>16531</v>
      </c>
      <c r="V46" s="20" t="s">
        <v>2655</v>
      </c>
      <c r="W46" s="20"/>
      <c r="X46" s="20"/>
      <c r="Y46" s="20"/>
      <c r="Z46" s="20"/>
      <c r="AA46" s="20"/>
      <c r="AB46" s="19"/>
      <c r="AC46" s="19"/>
      <c r="AD46" s="19"/>
      <c r="AE46" s="19"/>
      <c r="AF46" s="19"/>
      <c r="AG46" s="19"/>
      <c r="AH46" s="19"/>
      <c r="AI46" s="19"/>
      <c r="AJ46" s="19"/>
      <c r="AK46" s="19"/>
      <c r="AL46" s="19"/>
      <c r="AM46" s="19"/>
      <c r="AN46" s="19"/>
      <c r="AO46" s="19"/>
      <c r="AP46" s="19"/>
      <c r="AQ46" s="19"/>
    </row>
    <row r="47" spans="1:43" x14ac:dyDescent="0.25">
      <c r="A47" s="20">
        <v>44</v>
      </c>
      <c r="B47" s="20">
        <v>1547707</v>
      </c>
      <c r="C47" s="20" t="s">
        <v>2656</v>
      </c>
      <c r="D47" s="20" t="s">
        <v>2657</v>
      </c>
      <c r="E47" s="20"/>
      <c r="F47" s="20">
        <v>23</v>
      </c>
      <c r="G47" s="20" t="s">
        <v>112</v>
      </c>
      <c r="H47" s="19"/>
      <c r="I47" s="75" t="s">
        <v>113</v>
      </c>
      <c r="J47" s="75" t="s">
        <v>114</v>
      </c>
      <c r="K47" s="75"/>
      <c r="L47" s="75" t="s">
        <v>2139</v>
      </c>
      <c r="M47" s="20" t="s">
        <v>2658</v>
      </c>
      <c r="N47" s="19"/>
      <c r="O47" s="19"/>
      <c r="P47" s="19"/>
      <c r="Q47" s="20">
        <v>2</v>
      </c>
      <c r="R47" s="20" t="s">
        <v>195</v>
      </c>
      <c r="S47" s="20" t="s">
        <v>2518</v>
      </c>
      <c r="T47" s="20" t="s">
        <v>2519</v>
      </c>
      <c r="U47" s="66">
        <v>16237</v>
      </c>
      <c r="V47" s="20" t="s">
        <v>2659</v>
      </c>
      <c r="W47" s="20"/>
      <c r="X47" s="20"/>
      <c r="Y47" s="20"/>
      <c r="Z47" s="20"/>
      <c r="AA47" s="20"/>
      <c r="AB47" s="19"/>
      <c r="AC47" s="19"/>
      <c r="AD47" s="19"/>
      <c r="AE47" s="19"/>
      <c r="AF47" s="19"/>
      <c r="AG47" s="19"/>
      <c r="AH47" s="19"/>
      <c r="AI47" s="19"/>
      <c r="AJ47" s="19"/>
      <c r="AK47" s="19"/>
      <c r="AL47" s="19"/>
      <c r="AM47" s="19"/>
      <c r="AN47" s="19"/>
      <c r="AO47" s="19"/>
      <c r="AP47" s="19"/>
      <c r="AQ47" s="19"/>
    </row>
    <row r="48" spans="1:43" x14ac:dyDescent="0.25">
      <c r="A48" s="20">
        <v>45</v>
      </c>
      <c r="B48" s="20">
        <v>14598626</v>
      </c>
      <c r="C48" s="20" t="s">
        <v>2660</v>
      </c>
      <c r="D48" s="20" t="s">
        <v>3536</v>
      </c>
      <c r="E48" s="20"/>
      <c r="F48" s="20">
        <v>36</v>
      </c>
      <c r="G48" s="20" t="s">
        <v>800</v>
      </c>
      <c r="H48" s="20"/>
      <c r="I48" s="75">
        <v>1</v>
      </c>
      <c r="J48" s="75" t="s">
        <v>495</v>
      </c>
      <c r="K48" s="75"/>
      <c r="L48" s="75" t="s">
        <v>165</v>
      </c>
      <c r="M48" s="20" t="s">
        <v>3537</v>
      </c>
      <c r="N48" s="20" t="s">
        <v>129</v>
      </c>
      <c r="O48" s="20"/>
      <c r="P48" s="20"/>
      <c r="Q48" s="20">
        <v>2</v>
      </c>
      <c r="R48" s="20" t="s">
        <v>121</v>
      </c>
      <c r="S48" s="20" t="s">
        <v>139</v>
      </c>
      <c r="T48" s="20" t="s">
        <v>2661</v>
      </c>
      <c r="U48" s="66">
        <v>16111</v>
      </c>
      <c r="V48" s="19" t="s">
        <v>2662</v>
      </c>
      <c r="W48" s="19"/>
      <c r="X48" s="20"/>
      <c r="Y48" s="20"/>
      <c r="Z48" s="20"/>
      <c r="AA48" s="20"/>
      <c r="AB48" s="19"/>
      <c r="AC48" s="19"/>
      <c r="AD48" s="19"/>
      <c r="AE48" s="19"/>
      <c r="AF48" s="19"/>
      <c r="AG48" s="19"/>
      <c r="AH48" s="19"/>
      <c r="AI48" s="19"/>
      <c r="AJ48" s="19"/>
      <c r="AK48" s="19"/>
      <c r="AL48" s="19"/>
      <c r="AM48" s="19"/>
      <c r="AN48" s="19"/>
      <c r="AO48" s="19"/>
      <c r="AP48" s="19"/>
      <c r="AQ48" s="19"/>
    </row>
    <row r="49" spans="1:43" x14ac:dyDescent="0.25">
      <c r="A49" s="20">
        <v>164</v>
      </c>
      <c r="B49" s="20">
        <v>4751648</v>
      </c>
      <c r="C49" s="20" t="s">
        <v>2663</v>
      </c>
      <c r="D49" s="20" t="s">
        <v>192</v>
      </c>
      <c r="E49" s="19"/>
      <c r="F49" s="20">
        <v>28</v>
      </c>
      <c r="G49" s="20" t="s">
        <v>112</v>
      </c>
      <c r="H49" s="19"/>
      <c r="I49" s="75" t="s">
        <v>330</v>
      </c>
      <c r="J49" s="75" t="s">
        <v>114</v>
      </c>
      <c r="K49" s="75"/>
      <c r="L49" s="75" t="s">
        <v>2555</v>
      </c>
      <c r="M49" s="20" t="s">
        <v>2664</v>
      </c>
      <c r="N49" s="102" t="s">
        <v>2665</v>
      </c>
      <c r="O49" s="19"/>
      <c r="P49" s="19"/>
      <c r="Q49" s="20">
        <v>2</v>
      </c>
      <c r="R49" s="20" t="s">
        <v>195</v>
      </c>
      <c r="S49" s="20" t="s">
        <v>225</v>
      </c>
      <c r="T49" s="19" t="s">
        <v>2666</v>
      </c>
      <c r="U49" s="66">
        <v>16456</v>
      </c>
      <c r="V49" s="19" t="s">
        <v>2667</v>
      </c>
      <c r="W49" s="20"/>
      <c r="X49" s="20"/>
      <c r="Y49" s="20"/>
      <c r="Z49" s="20"/>
      <c r="AA49" s="20"/>
      <c r="AB49" s="19"/>
      <c r="AC49" s="19"/>
      <c r="AD49" s="19"/>
      <c r="AE49" s="19"/>
      <c r="AF49" s="19"/>
      <c r="AG49" s="19"/>
      <c r="AH49" s="19"/>
      <c r="AI49" s="19"/>
      <c r="AJ49" s="19"/>
      <c r="AK49" s="19"/>
      <c r="AL49" s="19"/>
      <c r="AM49" s="19"/>
      <c r="AN49" s="19"/>
      <c r="AO49" s="19"/>
      <c r="AP49" s="19"/>
      <c r="AQ49" s="19"/>
    </row>
    <row r="50" spans="1:43" x14ac:dyDescent="0.25">
      <c r="A50" s="20">
        <v>46</v>
      </c>
      <c r="B50" s="20">
        <v>4866467</v>
      </c>
      <c r="C50" s="20" t="s">
        <v>2668</v>
      </c>
      <c r="D50" s="20" t="s">
        <v>157</v>
      </c>
      <c r="E50" s="20"/>
      <c r="F50" s="20">
        <v>22</v>
      </c>
      <c r="G50" s="20" t="s">
        <v>112</v>
      </c>
      <c r="H50" s="19"/>
      <c r="I50" s="75" t="s">
        <v>113</v>
      </c>
      <c r="J50" s="75" t="s">
        <v>114</v>
      </c>
      <c r="K50" s="75"/>
      <c r="L50" s="75" t="s">
        <v>2474</v>
      </c>
      <c r="M50" s="20" t="s">
        <v>2669</v>
      </c>
      <c r="N50" s="19"/>
      <c r="O50" s="19"/>
      <c r="P50" s="19"/>
      <c r="Q50" s="20">
        <v>2</v>
      </c>
      <c r="R50" s="20" t="s">
        <v>195</v>
      </c>
      <c r="S50" s="20" t="s">
        <v>139</v>
      </c>
      <c r="T50" s="20" t="s">
        <v>2670</v>
      </c>
      <c r="U50" s="66">
        <v>16453</v>
      </c>
      <c r="V50" s="20" t="s">
        <v>2671</v>
      </c>
      <c r="W50" s="19"/>
      <c r="X50" s="20"/>
      <c r="Y50" s="20"/>
      <c r="Z50" s="20"/>
      <c r="AA50" s="20"/>
      <c r="AB50" s="19"/>
      <c r="AC50" s="19"/>
      <c r="AD50" s="19"/>
      <c r="AE50" s="19"/>
      <c r="AF50" s="19"/>
      <c r="AG50" s="19"/>
      <c r="AH50" s="19"/>
      <c r="AI50" s="19"/>
      <c r="AJ50" s="19"/>
      <c r="AK50" s="19"/>
      <c r="AL50" s="19"/>
      <c r="AM50" s="19"/>
      <c r="AN50" s="19"/>
      <c r="AO50" s="19"/>
      <c r="AP50" s="19"/>
      <c r="AQ50" s="19"/>
    </row>
    <row r="51" spans="1:43" x14ac:dyDescent="0.25">
      <c r="A51" s="20">
        <v>47</v>
      </c>
      <c r="B51" s="20">
        <v>2123930</v>
      </c>
      <c r="C51" s="20" t="s">
        <v>2672</v>
      </c>
      <c r="D51" s="20" t="s">
        <v>2187</v>
      </c>
      <c r="E51" s="20"/>
      <c r="F51" s="20">
        <v>35</v>
      </c>
      <c r="G51" s="20" t="s">
        <v>2673</v>
      </c>
      <c r="H51" s="20"/>
      <c r="I51" s="75">
        <v>1</v>
      </c>
      <c r="J51" s="75" t="s">
        <v>114</v>
      </c>
      <c r="K51" s="75" t="s">
        <v>370</v>
      </c>
      <c r="L51" s="75" t="s">
        <v>136</v>
      </c>
      <c r="M51" s="20" t="s">
        <v>371</v>
      </c>
      <c r="N51" s="20" t="s">
        <v>2674</v>
      </c>
      <c r="O51" s="20"/>
      <c r="P51" s="20"/>
      <c r="Q51" s="20">
        <v>2</v>
      </c>
      <c r="R51" s="20" t="s">
        <v>121</v>
      </c>
      <c r="S51" s="20" t="s">
        <v>482</v>
      </c>
      <c r="T51" s="20" t="s">
        <v>619</v>
      </c>
      <c r="U51" s="66">
        <v>16868</v>
      </c>
      <c r="V51" s="20" t="s">
        <v>2675</v>
      </c>
      <c r="W51" s="20"/>
      <c r="X51" s="20"/>
      <c r="Y51" s="20"/>
      <c r="Z51" s="20"/>
      <c r="AA51" s="20"/>
      <c r="AB51" s="19"/>
      <c r="AC51" s="19"/>
      <c r="AD51" s="19"/>
      <c r="AE51" s="19"/>
      <c r="AF51" s="19"/>
      <c r="AG51" s="19"/>
      <c r="AH51" s="19"/>
      <c r="AI51" s="19"/>
      <c r="AJ51" s="19"/>
      <c r="AK51" s="19"/>
      <c r="AL51" s="19"/>
      <c r="AM51" s="19"/>
      <c r="AN51" s="19"/>
      <c r="AO51" s="19"/>
      <c r="AP51" s="19"/>
      <c r="AQ51" s="19"/>
    </row>
    <row r="52" spans="1:43" x14ac:dyDescent="0.25">
      <c r="A52" s="20">
        <v>48</v>
      </c>
      <c r="B52" s="20">
        <v>13005091</v>
      </c>
      <c r="C52" s="20" t="s">
        <v>2676</v>
      </c>
      <c r="D52" s="20" t="s">
        <v>277</v>
      </c>
      <c r="E52" s="20"/>
      <c r="F52" s="20">
        <v>39</v>
      </c>
      <c r="G52" s="20" t="s">
        <v>112</v>
      </c>
      <c r="H52" s="19"/>
      <c r="I52" s="75" t="s">
        <v>113</v>
      </c>
      <c r="J52" s="75" t="s">
        <v>114</v>
      </c>
      <c r="K52" s="75"/>
      <c r="L52" s="75" t="s">
        <v>127</v>
      </c>
      <c r="M52" s="20" t="s">
        <v>2677</v>
      </c>
      <c r="N52" s="19" t="s">
        <v>2678</v>
      </c>
      <c r="O52" s="82"/>
      <c r="P52" s="19"/>
      <c r="Q52" s="20">
        <v>2</v>
      </c>
      <c r="R52" s="20" t="s">
        <v>195</v>
      </c>
      <c r="S52" s="20" t="s">
        <v>139</v>
      </c>
      <c r="T52" s="20" t="s">
        <v>2679</v>
      </c>
      <c r="U52" s="66">
        <v>14779</v>
      </c>
      <c r="V52" s="20" t="s">
        <v>2680</v>
      </c>
      <c r="W52" s="19"/>
      <c r="X52" s="20"/>
      <c r="Y52" s="20"/>
      <c r="Z52" s="20"/>
      <c r="AA52" s="20"/>
      <c r="AB52" s="19"/>
      <c r="AC52" s="19"/>
      <c r="AD52" s="19"/>
      <c r="AE52" s="19"/>
      <c r="AF52" s="19"/>
      <c r="AG52" s="19"/>
      <c r="AH52" s="19"/>
      <c r="AI52" s="19"/>
      <c r="AJ52" s="19"/>
      <c r="AK52" s="19"/>
      <c r="AL52" s="19"/>
      <c r="AM52" s="19"/>
      <c r="AN52" s="19"/>
      <c r="AO52" s="19"/>
      <c r="AP52" s="19"/>
      <c r="AQ52" s="19"/>
    </row>
    <row r="53" spans="1:43" x14ac:dyDescent="0.25">
      <c r="A53" s="20">
        <v>49</v>
      </c>
      <c r="B53" s="20">
        <v>42415</v>
      </c>
      <c r="C53" s="20" t="s">
        <v>2681</v>
      </c>
      <c r="D53" s="20" t="s">
        <v>2682</v>
      </c>
      <c r="E53" s="20"/>
      <c r="F53" s="20">
        <v>31</v>
      </c>
      <c r="G53" s="20" t="s">
        <v>112</v>
      </c>
      <c r="H53" s="19"/>
      <c r="I53" s="75" t="s">
        <v>113</v>
      </c>
      <c r="J53" s="75" t="s">
        <v>114</v>
      </c>
      <c r="K53" s="75"/>
      <c r="L53" s="75" t="s">
        <v>127</v>
      </c>
      <c r="M53" s="20" t="s">
        <v>2683</v>
      </c>
      <c r="N53" s="19"/>
      <c r="O53" s="19"/>
      <c r="P53" s="19"/>
      <c r="Q53" s="20">
        <v>2</v>
      </c>
      <c r="R53" s="20" t="s">
        <v>195</v>
      </c>
      <c r="S53" s="20" t="s">
        <v>153</v>
      </c>
      <c r="T53" s="20" t="s">
        <v>2684</v>
      </c>
      <c r="U53" s="66">
        <v>14760</v>
      </c>
      <c r="V53" s="20" t="s">
        <v>2685</v>
      </c>
      <c r="W53" s="19"/>
      <c r="X53" s="20"/>
      <c r="Y53" s="20"/>
      <c r="Z53" s="20"/>
      <c r="AA53" s="20"/>
      <c r="AB53" s="19"/>
      <c r="AC53" s="19"/>
      <c r="AD53" s="19"/>
      <c r="AE53" s="19"/>
      <c r="AF53" s="19"/>
      <c r="AG53" s="19"/>
      <c r="AH53" s="19"/>
      <c r="AI53" s="19"/>
      <c r="AJ53" s="19"/>
      <c r="AK53" s="19"/>
      <c r="AL53" s="19"/>
      <c r="AM53" s="19"/>
      <c r="AN53" s="19"/>
      <c r="AO53" s="19"/>
      <c r="AP53" s="19"/>
      <c r="AQ53" s="19"/>
    </row>
    <row r="54" spans="1:43" x14ac:dyDescent="0.25">
      <c r="A54" s="20">
        <v>50</v>
      </c>
      <c r="B54" s="20" t="s">
        <v>2686</v>
      </c>
      <c r="C54" s="20" t="s">
        <v>700</v>
      </c>
      <c r="D54" s="20" t="s">
        <v>3538</v>
      </c>
      <c r="E54" s="20"/>
      <c r="F54" s="20">
        <v>24</v>
      </c>
      <c r="G54" s="20" t="s">
        <v>800</v>
      </c>
      <c r="H54" s="20"/>
      <c r="I54" s="75">
        <v>1</v>
      </c>
      <c r="J54" s="75" t="s">
        <v>114</v>
      </c>
      <c r="K54" s="75"/>
      <c r="L54" s="75" t="s">
        <v>127</v>
      </c>
      <c r="M54" s="20" t="s">
        <v>166</v>
      </c>
      <c r="N54" s="20" t="s">
        <v>2523</v>
      </c>
      <c r="O54" s="20" t="s">
        <v>3539</v>
      </c>
      <c r="P54" s="20"/>
      <c r="Q54" s="20">
        <v>2</v>
      </c>
      <c r="R54" s="20" t="s">
        <v>121</v>
      </c>
      <c r="S54" s="20" t="s">
        <v>139</v>
      </c>
      <c r="T54" s="20" t="s">
        <v>2631</v>
      </c>
      <c r="U54" s="66">
        <v>14760</v>
      </c>
      <c r="V54" s="20" t="s">
        <v>2687</v>
      </c>
      <c r="W54" s="20"/>
      <c r="X54" s="20"/>
      <c r="Y54" s="20"/>
      <c r="Z54" s="20"/>
      <c r="AA54" s="20"/>
      <c r="AB54" s="19"/>
      <c r="AC54" s="19"/>
      <c r="AD54" s="19"/>
      <c r="AE54" s="19"/>
      <c r="AF54" s="19"/>
      <c r="AG54" s="19"/>
      <c r="AH54" s="19"/>
      <c r="AI54" s="19"/>
      <c r="AJ54" s="19"/>
      <c r="AK54" s="19"/>
      <c r="AL54" s="19"/>
      <c r="AM54" s="19"/>
      <c r="AN54" s="19"/>
      <c r="AO54" s="19"/>
      <c r="AP54" s="19"/>
      <c r="AQ54" s="19"/>
    </row>
    <row r="55" spans="1:43" x14ac:dyDescent="0.25">
      <c r="A55" s="20">
        <v>51</v>
      </c>
      <c r="B55" s="20">
        <v>7893842</v>
      </c>
      <c r="C55" s="20" t="s">
        <v>2051</v>
      </c>
      <c r="D55" s="20" t="s">
        <v>889</v>
      </c>
      <c r="E55" s="20"/>
      <c r="F55" s="20">
        <v>28</v>
      </c>
      <c r="G55" s="20" t="s">
        <v>112</v>
      </c>
      <c r="H55" s="19"/>
      <c r="I55" s="75" t="s">
        <v>113</v>
      </c>
      <c r="J55" s="75" t="s">
        <v>114</v>
      </c>
      <c r="K55" s="75"/>
      <c r="L55" s="75" t="s">
        <v>116</v>
      </c>
      <c r="M55" s="20" t="s">
        <v>2688</v>
      </c>
      <c r="N55" s="19"/>
      <c r="O55" s="19"/>
      <c r="P55" s="19"/>
      <c r="Q55" s="20">
        <v>2</v>
      </c>
      <c r="R55" s="20" t="s">
        <v>195</v>
      </c>
      <c r="S55" s="20" t="s">
        <v>131</v>
      </c>
      <c r="T55" s="20" t="s">
        <v>2689</v>
      </c>
      <c r="U55" s="66">
        <v>16422</v>
      </c>
      <c r="V55" s="20" t="s">
        <v>2690</v>
      </c>
      <c r="W55" s="19"/>
      <c r="X55" s="20"/>
      <c r="Y55" s="20"/>
      <c r="Z55" s="20"/>
      <c r="AA55" s="20"/>
      <c r="AB55" s="19"/>
      <c r="AC55" s="19"/>
      <c r="AD55" s="19"/>
      <c r="AE55" s="19"/>
      <c r="AF55" s="19"/>
      <c r="AG55" s="19"/>
      <c r="AH55" s="19"/>
      <c r="AI55" s="19"/>
      <c r="AJ55" s="19"/>
      <c r="AK55" s="19"/>
      <c r="AL55" s="19"/>
      <c r="AM55" s="19"/>
      <c r="AN55" s="19"/>
      <c r="AO55" s="19"/>
      <c r="AP55" s="19"/>
      <c r="AQ55" s="19"/>
    </row>
    <row r="56" spans="1:43" x14ac:dyDescent="0.25">
      <c r="A56" s="20">
        <v>52</v>
      </c>
      <c r="B56" s="96">
        <v>4620332</v>
      </c>
      <c r="C56" s="20" t="s">
        <v>730</v>
      </c>
      <c r="D56" s="20" t="s">
        <v>2691</v>
      </c>
      <c r="E56" s="20"/>
      <c r="F56" s="20">
        <v>27</v>
      </c>
      <c r="G56" s="20" t="s">
        <v>800</v>
      </c>
      <c r="H56" s="20"/>
      <c r="I56" s="75" t="s">
        <v>201</v>
      </c>
      <c r="J56" s="75" t="s">
        <v>114</v>
      </c>
      <c r="K56" s="75"/>
      <c r="L56" s="75" t="s">
        <v>2474</v>
      </c>
      <c r="M56" s="20" t="s">
        <v>166</v>
      </c>
      <c r="N56" s="20" t="s">
        <v>2523</v>
      </c>
      <c r="O56" s="20" t="s">
        <v>2692</v>
      </c>
      <c r="P56" s="20"/>
      <c r="Q56" s="20">
        <v>2</v>
      </c>
      <c r="R56" s="20" t="s">
        <v>195</v>
      </c>
      <c r="S56" s="20" t="s">
        <v>139</v>
      </c>
      <c r="T56" s="20" t="s">
        <v>2693</v>
      </c>
      <c r="U56" s="66">
        <v>16143</v>
      </c>
      <c r="V56" s="20" t="s">
        <v>2694</v>
      </c>
      <c r="W56" s="20"/>
      <c r="X56" s="20"/>
      <c r="Y56" s="20"/>
      <c r="Z56" s="20"/>
      <c r="AA56" s="20"/>
      <c r="AB56" s="19"/>
      <c r="AC56" s="19"/>
      <c r="AD56" s="19"/>
      <c r="AE56" s="19"/>
      <c r="AF56" s="19"/>
      <c r="AG56" s="19"/>
      <c r="AH56" s="19"/>
      <c r="AI56" s="19"/>
      <c r="AJ56" s="19"/>
      <c r="AK56" s="19"/>
      <c r="AL56" s="19"/>
      <c r="AM56" s="19"/>
      <c r="AN56" s="19"/>
      <c r="AO56" s="19"/>
      <c r="AP56" s="19"/>
      <c r="AQ56" s="19"/>
    </row>
    <row r="57" spans="1:43" x14ac:dyDescent="0.25">
      <c r="A57" s="20">
        <v>53</v>
      </c>
      <c r="B57" s="20">
        <v>830234</v>
      </c>
      <c r="C57" s="20" t="s">
        <v>2695</v>
      </c>
      <c r="D57" s="20" t="s">
        <v>791</v>
      </c>
      <c r="E57" s="20"/>
      <c r="F57" s="20">
        <v>29</v>
      </c>
      <c r="G57" s="20" t="s">
        <v>112</v>
      </c>
      <c r="H57" s="19"/>
      <c r="I57" s="75" t="s">
        <v>113</v>
      </c>
      <c r="J57" s="75" t="s">
        <v>114</v>
      </c>
      <c r="K57" s="75"/>
      <c r="L57" s="75" t="s">
        <v>127</v>
      </c>
      <c r="M57" s="20" t="s">
        <v>2696</v>
      </c>
      <c r="N57" s="19"/>
      <c r="O57" s="19"/>
      <c r="P57" s="19"/>
      <c r="Q57" s="20">
        <v>2</v>
      </c>
      <c r="R57" s="20" t="s">
        <v>195</v>
      </c>
      <c r="S57" s="20" t="s">
        <v>139</v>
      </c>
      <c r="T57" s="20" t="s">
        <v>2697</v>
      </c>
      <c r="U57" s="66">
        <v>16290</v>
      </c>
      <c r="V57" s="20" t="s">
        <v>2698</v>
      </c>
      <c r="W57" s="19"/>
      <c r="X57" s="20"/>
      <c r="Y57" s="20"/>
      <c r="Z57" s="20"/>
      <c r="AA57" s="20"/>
      <c r="AB57" s="19"/>
      <c r="AC57" s="19"/>
      <c r="AD57" s="19"/>
      <c r="AE57" s="19"/>
      <c r="AF57" s="19"/>
      <c r="AG57" s="19"/>
      <c r="AH57" s="19"/>
      <c r="AI57" s="19"/>
      <c r="AJ57" s="19"/>
      <c r="AK57" s="19"/>
      <c r="AL57" s="19"/>
      <c r="AM57" s="19"/>
      <c r="AN57" s="19"/>
      <c r="AO57" s="19"/>
      <c r="AP57" s="19"/>
      <c r="AQ57" s="19"/>
    </row>
    <row r="58" spans="1:43" x14ac:dyDescent="0.25">
      <c r="A58" s="20">
        <v>54</v>
      </c>
      <c r="B58" s="20">
        <v>7899783</v>
      </c>
      <c r="C58" s="20" t="s">
        <v>2699</v>
      </c>
      <c r="D58" s="20" t="s">
        <v>2700</v>
      </c>
      <c r="E58" s="20"/>
      <c r="F58" s="20">
        <v>21</v>
      </c>
      <c r="G58" s="20" t="s">
        <v>112</v>
      </c>
      <c r="H58" s="19"/>
      <c r="I58" s="75" t="s">
        <v>113</v>
      </c>
      <c r="J58" s="75" t="s">
        <v>114</v>
      </c>
      <c r="K58" s="75"/>
      <c r="L58" s="75" t="s">
        <v>127</v>
      </c>
      <c r="M58" s="20" t="s">
        <v>2701</v>
      </c>
      <c r="N58" s="19"/>
      <c r="O58" s="19"/>
      <c r="P58" s="19"/>
      <c r="Q58" s="20">
        <v>2</v>
      </c>
      <c r="R58" s="20" t="s">
        <v>195</v>
      </c>
      <c r="S58" s="20" t="s">
        <v>2561</v>
      </c>
      <c r="T58" s="20" t="s">
        <v>2702</v>
      </c>
      <c r="U58" s="66">
        <v>14760</v>
      </c>
      <c r="V58" s="20" t="s">
        <v>2703</v>
      </c>
      <c r="W58" s="19"/>
      <c r="X58" s="20"/>
      <c r="Y58" s="20"/>
      <c r="Z58" s="20"/>
      <c r="AA58" s="20"/>
      <c r="AB58" s="19"/>
      <c r="AC58" s="19"/>
      <c r="AD58" s="19"/>
      <c r="AE58" s="19"/>
      <c r="AF58" s="19"/>
      <c r="AG58" s="19"/>
      <c r="AH58" s="19"/>
      <c r="AI58" s="19"/>
      <c r="AJ58" s="19"/>
      <c r="AK58" s="19"/>
      <c r="AL58" s="19"/>
      <c r="AM58" s="19"/>
      <c r="AN58" s="19"/>
      <c r="AO58" s="19"/>
      <c r="AP58" s="19"/>
      <c r="AQ58" s="19"/>
    </row>
    <row r="59" spans="1:43" x14ac:dyDescent="0.25">
      <c r="A59" s="20">
        <v>55</v>
      </c>
      <c r="B59" s="20">
        <v>1094220</v>
      </c>
      <c r="C59" s="20" t="s">
        <v>2704</v>
      </c>
      <c r="D59" s="20" t="s">
        <v>2705</v>
      </c>
      <c r="E59" s="20"/>
      <c r="F59" s="20">
        <v>23</v>
      </c>
      <c r="G59" s="20" t="s">
        <v>2706</v>
      </c>
      <c r="H59" s="20"/>
      <c r="I59" s="75">
        <v>1</v>
      </c>
      <c r="J59" s="75" t="s">
        <v>114</v>
      </c>
      <c r="K59" s="75" t="s">
        <v>370</v>
      </c>
      <c r="L59" s="75" t="s">
        <v>136</v>
      </c>
      <c r="M59" s="20" t="s">
        <v>371</v>
      </c>
      <c r="N59" s="20" t="s">
        <v>2707</v>
      </c>
      <c r="O59" s="20"/>
      <c r="P59" s="20"/>
      <c r="Q59" s="20">
        <v>2</v>
      </c>
      <c r="R59" s="20" t="s">
        <v>121</v>
      </c>
      <c r="S59" s="20" t="s">
        <v>2708</v>
      </c>
      <c r="T59" s="20" t="s">
        <v>2468</v>
      </c>
      <c r="U59" s="66">
        <v>16619</v>
      </c>
      <c r="V59" s="20" t="s">
        <v>2709</v>
      </c>
      <c r="W59" s="20"/>
      <c r="X59" s="20"/>
      <c r="Y59" s="20"/>
      <c r="Z59" s="20"/>
      <c r="AA59" s="20"/>
      <c r="AB59" s="19"/>
      <c r="AC59" s="19"/>
      <c r="AD59" s="19"/>
      <c r="AE59" s="19"/>
      <c r="AF59" s="19"/>
      <c r="AG59" s="19"/>
      <c r="AH59" s="19"/>
      <c r="AI59" s="19"/>
      <c r="AJ59" s="19"/>
      <c r="AK59" s="19"/>
      <c r="AL59" s="19"/>
      <c r="AM59" s="19"/>
      <c r="AN59" s="19"/>
      <c r="AO59" s="19"/>
      <c r="AP59" s="19"/>
      <c r="AQ59" s="19"/>
    </row>
    <row r="60" spans="1:43" x14ac:dyDescent="0.25">
      <c r="A60" s="20">
        <v>56</v>
      </c>
      <c r="B60" s="82" t="s">
        <v>2710</v>
      </c>
      <c r="C60" s="20" t="s">
        <v>1760</v>
      </c>
      <c r="D60" s="20" t="s">
        <v>2711</v>
      </c>
      <c r="E60" s="20"/>
      <c r="F60" s="20">
        <v>27</v>
      </c>
      <c r="G60" s="20" t="s">
        <v>158</v>
      </c>
      <c r="H60" s="20"/>
      <c r="I60" s="75">
        <v>2</v>
      </c>
      <c r="J60" s="75" t="s">
        <v>114</v>
      </c>
      <c r="K60" s="75"/>
      <c r="L60" s="75" t="s">
        <v>237</v>
      </c>
      <c r="M60" s="20" t="s">
        <v>166</v>
      </c>
      <c r="N60" s="20" t="s">
        <v>2523</v>
      </c>
      <c r="O60" s="20" t="s">
        <v>3540</v>
      </c>
      <c r="P60" s="20"/>
      <c r="Q60" s="20">
        <v>2</v>
      </c>
      <c r="R60" s="20" t="s">
        <v>121</v>
      </c>
      <c r="S60" s="20" t="s">
        <v>1017</v>
      </c>
      <c r="T60" s="20" t="s">
        <v>3541</v>
      </c>
      <c r="U60" s="66">
        <v>14826</v>
      </c>
      <c r="V60" s="20" t="s">
        <v>2712</v>
      </c>
      <c r="W60" s="20"/>
      <c r="X60" s="20"/>
      <c r="Y60" s="20"/>
      <c r="Z60" s="20"/>
      <c r="AA60" s="20"/>
      <c r="AB60" s="19"/>
      <c r="AC60" s="19"/>
      <c r="AD60" s="19"/>
      <c r="AE60" s="19"/>
      <c r="AF60" s="19"/>
      <c r="AG60" s="19"/>
      <c r="AH60" s="19"/>
      <c r="AI60" s="19"/>
      <c r="AJ60" s="19"/>
      <c r="AK60" s="19"/>
      <c r="AL60" s="19"/>
      <c r="AM60" s="19"/>
      <c r="AN60" s="19"/>
      <c r="AO60" s="19"/>
      <c r="AP60" s="19"/>
      <c r="AQ60" s="19"/>
    </row>
    <row r="61" spans="1:43" x14ac:dyDescent="0.25">
      <c r="A61" s="20">
        <v>163</v>
      </c>
      <c r="B61" s="20">
        <v>4397186</v>
      </c>
      <c r="C61" s="20" t="s">
        <v>2713</v>
      </c>
      <c r="D61" s="20" t="s">
        <v>164</v>
      </c>
      <c r="E61" s="20"/>
      <c r="F61" s="20">
        <v>21</v>
      </c>
      <c r="G61" s="20" t="s">
        <v>112</v>
      </c>
      <c r="H61" s="19"/>
      <c r="I61" s="75" t="s">
        <v>330</v>
      </c>
      <c r="J61" s="75" t="s">
        <v>114</v>
      </c>
      <c r="K61" s="75"/>
      <c r="L61" s="75" t="s">
        <v>165</v>
      </c>
      <c r="M61" s="20" t="s">
        <v>1161</v>
      </c>
      <c r="N61" s="102" t="s">
        <v>2714</v>
      </c>
      <c r="O61" s="19"/>
      <c r="P61" s="19"/>
      <c r="Q61" s="20">
        <v>2</v>
      </c>
      <c r="R61" s="20" t="s">
        <v>195</v>
      </c>
      <c r="S61" s="20" t="s">
        <v>2561</v>
      </c>
      <c r="T61" s="20" t="s">
        <v>2715</v>
      </c>
      <c r="U61" s="66">
        <v>16311</v>
      </c>
      <c r="V61" s="20" t="s">
        <v>3542</v>
      </c>
      <c r="W61" s="20"/>
      <c r="X61" s="20"/>
      <c r="Y61" s="20"/>
      <c r="Z61" s="20"/>
      <c r="AA61" s="20"/>
      <c r="AB61" s="19"/>
      <c r="AC61" s="19"/>
      <c r="AD61" s="19"/>
      <c r="AE61" s="19"/>
      <c r="AF61" s="19"/>
      <c r="AG61" s="19"/>
      <c r="AH61" s="19"/>
      <c r="AI61" s="19"/>
      <c r="AJ61" s="19"/>
      <c r="AK61" s="19"/>
      <c r="AL61" s="19"/>
      <c r="AM61" s="19"/>
      <c r="AN61" s="19"/>
      <c r="AO61" s="19"/>
      <c r="AP61" s="19"/>
      <c r="AQ61" s="19"/>
    </row>
    <row r="62" spans="1:43" x14ac:dyDescent="0.25">
      <c r="A62" s="20">
        <v>57</v>
      </c>
      <c r="B62" s="20">
        <v>14431870</v>
      </c>
      <c r="C62" s="20" t="s">
        <v>2294</v>
      </c>
      <c r="D62" s="20" t="s">
        <v>1891</v>
      </c>
      <c r="E62" s="20"/>
      <c r="F62" s="20">
        <v>19</v>
      </c>
      <c r="G62" s="20" t="s">
        <v>2612</v>
      </c>
      <c r="H62" s="20"/>
      <c r="I62" s="75">
        <v>1</v>
      </c>
      <c r="J62" s="75" t="s">
        <v>114</v>
      </c>
      <c r="K62" s="75"/>
      <c r="L62" s="75" t="s">
        <v>127</v>
      </c>
      <c r="M62" s="20" t="s">
        <v>166</v>
      </c>
      <c r="N62" s="20" t="s">
        <v>2523</v>
      </c>
      <c r="O62" s="20" t="s">
        <v>2716</v>
      </c>
      <c r="P62" s="20"/>
      <c r="Q62" s="20">
        <v>2</v>
      </c>
      <c r="R62" s="20" t="s">
        <v>121</v>
      </c>
      <c r="S62" s="20" t="s">
        <v>139</v>
      </c>
      <c r="T62" s="20" t="s">
        <v>3543</v>
      </c>
      <c r="U62" s="66">
        <v>16318</v>
      </c>
      <c r="V62" s="20" t="s">
        <v>2717</v>
      </c>
      <c r="W62" s="20"/>
      <c r="X62" s="20"/>
      <c r="Y62" s="20"/>
      <c r="Z62" s="20"/>
      <c r="AA62" s="20"/>
      <c r="AB62" s="19"/>
      <c r="AC62" s="19"/>
      <c r="AD62" s="19"/>
      <c r="AE62" s="19"/>
      <c r="AF62" s="19"/>
      <c r="AG62" s="19"/>
      <c r="AH62" s="19"/>
      <c r="AI62" s="19"/>
      <c r="AJ62" s="19"/>
      <c r="AK62" s="19"/>
      <c r="AL62" s="19"/>
      <c r="AM62" s="19"/>
      <c r="AN62" s="19"/>
      <c r="AO62" s="19"/>
      <c r="AP62" s="19"/>
      <c r="AQ62" s="19"/>
    </row>
    <row r="63" spans="1:43" x14ac:dyDescent="0.25">
      <c r="A63" s="20">
        <v>58</v>
      </c>
      <c r="B63" s="20">
        <v>1873259</v>
      </c>
      <c r="C63" s="20" t="s">
        <v>3544</v>
      </c>
      <c r="D63" s="20" t="s">
        <v>282</v>
      </c>
      <c r="E63" s="20"/>
      <c r="F63" s="20">
        <v>24</v>
      </c>
      <c r="G63" s="20" t="s">
        <v>2718</v>
      </c>
      <c r="H63" s="20"/>
      <c r="I63" s="75">
        <v>1</v>
      </c>
      <c r="J63" s="75" t="s">
        <v>114</v>
      </c>
      <c r="K63" s="75"/>
      <c r="L63" s="75" t="s">
        <v>136</v>
      </c>
      <c r="M63" s="20" t="s">
        <v>166</v>
      </c>
      <c r="N63" s="20" t="s">
        <v>2523</v>
      </c>
      <c r="O63" s="20" t="s">
        <v>2719</v>
      </c>
      <c r="P63" s="20"/>
      <c r="Q63" s="20">
        <v>2</v>
      </c>
      <c r="R63" s="20" t="s">
        <v>121</v>
      </c>
      <c r="S63" s="20" t="s">
        <v>131</v>
      </c>
      <c r="T63" s="20" t="s">
        <v>2720</v>
      </c>
      <c r="U63" s="66">
        <v>16069</v>
      </c>
      <c r="V63" s="20" t="s">
        <v>2721</v>
      </c>
      <c r="W63" s="20"/>
      <c r="X63" s="20"/>
      <c r="Y63" s="20"/>
      <c r="Z63" s="20"/>
      <c r="AA63" s="20"/>
      <c r="AB63" s="19"/>
      <c r="AC63" s="19"/>
      <c r="AD63" s="19"/>
      <c r="AE63" s="19"/>
      <c r="AF63" s="19"/>
      <c r="AG63" s="19"/>
      <c r="AH63" s="19"/>
      <c r="AI63" s="19"/>
      <c r="AJ63" s="19"/>
      <c r="AK63" s="19"/>
      <c r="AL63" s="19"/>
      <c r="AM63" s="19"/>
      <c r="AN63" s="19"/>
      <c r="AO63" s="19"/>
      <c r="AP63" s="19"/>
      <c r="AQ63" s="19"/>
    </row>
    <row r="64" spans="1:43" x14ac:dyDescent="0.25">
      <c r="A64" s="20">
        <v>59</v>
      </c>
      <c r="B64" s="82" t="s">
        <v>2710</v>
      </c>
      <c r="C64" s="20" t="s">
        <v>2722</v>
      </c>
      <c r="D64" s="20" t="s">
        <v>282</v>
      </c>
      <c r="E64" s="20"/>
      <c r="F64" s="20">
        <v>32</v>
      </c>
      <c r="G64" s="20" t="s">
        <v>2470</v>
      </c>
      <c r="H64" s="20"/>
      <c r="I64" s="75">
        <v>1</v>
      </c>
      <c r="J64" s="75" t="s">
        <v>114</v>
      </c>
      <c r="K64" s="75"/>
      <c r="L64" s="75" t="s">
        <v>237</v>
      </c>
      <c r="M64" s="20" t="s">
        <v>166</v>
      </c>
      <c r="N64" s="20" t="s">
        <v>2523</v>
      </c>
      <c r="O64" s="20" t="s">
        <v>2723</v>
      </c>
      <c r="P64" s="20"/>
      <c r="Q64" s="20">
        <v>2</v>
      </c>
      <c r="R64" s="20" t="s">
        <v>130</v>
      </c>
      <c r="S64" s="20" t="s">
        <v>139</v>
      </c>
      <c r="T64" s="20" t="s">
        <v>1579</v>
      </c>
      <c r="U64" s="66">
        <v>15624</v>
      </c>
      <c r="V64" s="20" t="s">
        <v>2724</v>
      </c>
      <c r="W64" s="19"/>
      <c r="X64" s="20"/>
      <c r="Y64" s="20"/>
      <c r="Z64" s="20"/>
      <c r="AA64" s="20"/>
      <c r="AB64" s="19"/>
      <c r="AC64" s="19"/>
      <c r="AD64" s="19"/>
      <c r="AE64" s="19"/>
      <c r="AF64" s="19"/>
      <c r="AG64" s="19"/>
      <c r="AH64" s="19"/>
      <c r="AI64" s="19"/>
      <c r="AJ64" s="19"/>
      <c r="AK64" s="19"/>
      <c r="AL64" s="19"/>
      <c r="AM64" s="19"/>
      <c r="AN64" s="19"/>
      <c r="AO64" s="19"/>
      <c r="AP64" s="19"/>
      <c r="AQ64" s="19"/>
    </row>
    <row r="65" spans="1:43" x14ac:dyDescent="0.25">
      <c r="A65" s="20">
        <v>60</v>
      </c>
      <c r="B65" s="20">
        <v>4544249</v>
      </c>
      <c r="C65" s="20" t="s">
        <v>2725</v>
      </c>
      <c r="D65" s="20" t="s">
        <v>133</v>
      </c>
      <c r="E65" s="20"/>
      <c r="F65" s="20">
        <v>26</v>
      </c>
      <c r="G65" s="20" t="s">
        <v>112</v>
      </c>
      <c r="H65" s="19"/>
      <c r="I65" s="75" t="s">
        <v>113</v>
      </c>
      <c r="J65" s="75" t="s">
        <v>114</v>
      </c>
      <c r="K65" s="75"/>
      <c r="L65" s="75" t="s">
        <v>1266</v>
      </c>
      <c r="M65" s="20" t="s">
        <v>2726</v>
      </c>
      <c r="N65" s="19"/>
      <c r="O65" s="19"/>
      <c r="P65" s="19"/>
      <c r="Q65" s="20">
        <v>2</v>
      </c>
      <c r="R65" s="20" t="s">
        <v>195</v>
      </c>
      <c r="S65" s="20" t="s">
        <v>252</v>
      </c>
      <c r="T65" s="20" t="s">
        <v>2727</v>
      </c>
      <c r="U65" s="66">
        <v>15540</v>
      </c>
      <c r="V65" s="20" t="s">
        <v>2728</v>
      </c>
      <c r="W65" s="19"/>
      <c r="X65" s="20"/>
      <c r="Y65" s="20"/>
      <c r="Z65" s="20"/>
      <c r="AA65" s="20"/>
      <c r="AB65" s="19"/>
      <c r="AC65" s="19"/>
      <c r="AD65" s="19"/>
      <c r="AE65" s="19"/>
      <c r="AF65" s="19"/>
      <c r="AG65" s="19"/>
      <c r="AH65" s="19"/>
      <c r="AI65" s="19"/>
      <c r="AJ65" s="19"/>
      <c r="AK65" s="19"/>
      <c r="AL65" s="19"/>
      <c r="AM65" s="19"/>
      <c r="AN65" s="19"/>
      <c r="AO65" s="19"/>
      <c r="AP65" s="19"/>
      <c r="AQ65" s="19"/>
    </row>
    <row r="66" spans="1:43" x14ac:dyDescent="0.25">
      <c r="A66" s="20">
        <v>61</v>
      </c>
      <c r="B66" s="20">
        <v>64150</v>
      </c>
      <c r="C66" s="20" t="s">
        <v>809</v>
      </c>
      <c r="D66" s="20" t="s">
        <v>2729</v>
      </c>
      <c r="E66" s="20" t="s">
        <v>2730</v>
      </c>
      <c r="F66" s="20">
        <v>56</v>
      </c>
      <c r="G66" s="20" t="s">
        <v>112</v>
      </c>
      <c r="H66" s="19"/>
      <c r="I66" s="75" t="s">
        <v>113</v>
      </c>
      <c r="J66" s="75" t="s">
        <v>114</v>
      </c>
      <c r="K66" s="75"/>
      <c r="L66" s="75" t="s">
        <v>1266</v>
      </c>
      <c r="M66" s="20" t="s">
        <v>2731</v>
      </c>
      <c r="N66" s="19"/>
      <c r="O66" s="19"/>
      <c r="P66" s="19"/>
      <c r="Q66" s="20">
        <v>2</v>
      </c>
      <c r="R66" s="20" t="s">
        <v>195</v>
      </c>
      <c r="S66" s="20" t="s">
        <v>2732</v>
      </c>
      <c r="T66" s="20" t="s">
        <v>2493</v>
      </c>
      <c r="U66" s="66">
        <v>16802</v>
      </c>
      <c r="V66" s="20" t="s">
        <v>2733</v>
      </c>
      <c r="W66" s="20"/>
      <c r="X66" s="20"/>
      <c r="Y66" s="20"/>
      <c r="Z66" s="20"/>
      <c r="AA66" s="20"/>
      <c r="AB66" s="19"/>
      <c r="AC66" s="19"/>
      <c r="AD66" s="19"/>
      <c r="AE66" s="19"/>
      <c r="AF66" s="19"/>
      <c r="AG66" s="19"/>
      <c r="AH66" s="19"/>
      <c r="AI66" s="19"/>
      <c r="AJ66" s="19"/>
      <c r="AK66" s="19"/>
      <c r="AL66" s="19"/>
      <c r="AM66" s="19"/>
      <c r="AN66" s="19"/>
      <c r="AO66" s="19"/>
      <c r="AP66" s="19"/>
      <c r="AQ66" s="19"/>
    </row>
    <row r="67" spans="1:43" x14ac:dyDescent="0.25">
      <c r="A67" s="20">
        <v>62</v>
      </c>
      <c r="B67" s="96">
        <v>2320387</v>
      </c>
      <c r="C67" s="20" t="s">
        <v>2222</v>
      </c>
      <c r="D67" s="20" t="s">
        <v>125</v>
      </c>
      <c r="E67" s="20"/>
      <c r="F67" s="20">
        <v>31</v>
      </c>
      <c r="G67" s="20" t="s">
        <v>800</v>
      </c>
      <c r="H67" s="20" t="s">
        <v>2734</v>
      </c>
      <c r="I67" s="75">
        <v>2</v>
      </c>
      <c r="J67" s="75" t="s">
        <v>114</v>
      </c>
      <c r="K67" s="75"/>
      <c r="L67" s="75" t="s">
        <v>2616</v>
      </c>
      <c r="M67" s="20" t="s">
        <v>3545</v>
      </c>
      <c r="N67" s="20" t="s">
        <v>2735</v>
      </c>
      <c r="O67" s="20" t="s">
        <v>2523</v>
      </c>
      <c r="P67" s="20"/>
      <c r="Q67" s="20">
        <v>2</v>
      </c>
      <c r="R67" s="20" t="s">
        <v>121</v>
      </c>
      <c r="S67" s="20" t="s">
        <v>519</v>
      </c>
      <c r="T67" s="82" t="s">
        <v>3546</v>
      </c>
      <c r="U67" s="66">
        <v>15398</v>
      </c>
      <c r="V67" s="20" t="s">
        <v>2736</v>
      </c>
      <c r="W67" s="19"/>
      <c r="X67" s="20"/>
      <c r="Y67" s="20"/>
      <c r="Z67" s="20"/>
      <c r="AA67" s="20"/>
      <c r="AB67" s="19"/>
      <c r="AC67" s="19"/>
      <c r="AD67" s="19"/>
      <c r="AE67" s="19"/>
      <c r="AF67" s="19"/>
      <c r="AG67" s="19"/>
      <c r="AH67" s="19"/>
      <c r="AI67" s="19"/>
      <c r="AJ67" s="19"/>
      <c r="AK67" s="19"/>
      <c r="AL67" s="19"/>
      <c r="AM67" s="19"/>
      <c r="AN67" s="19"/>
      <c r="AO67" s="19"/>
      <c r="AP67" s="19"/>
      <c r="AQ67" s="19"/>
    </row>
    <row r="68" spans="1:43" x14ac:dyDescent="0.25">
      <c r="A68" s="20">
        <v>63</v>
      </c>
      <c r="B68" s="20">
        <v>896572</v>
      </c>
      <c r="C68" s="20" t="s">
        <v>2737</v>
      </c>
      <c r="D68" s="20" t="s">
        <v>2231</v>
      </c>
      <c r="E68" s="20"/>
      <c r="F68" s="20">
        <v>26</v>
      </c>
      <c r="G68" s="20" t="s">
        <v>112</v>
      </c>
      <c r="H68" s="19"/>
      <c r="I68" s="75" t="s">
        <v>113</v>
      </c>
      <c r="J68" s="75" t="s">
        <v>114</v>
      </c>
      <c r="K68" s="75"/>
      <c r="L68" s="75" t="s">
        <v>2738</v>
      </c>
      <c r="M68" s="20" t="s">
        <v>2739</v>
      </c>
      <c r="N68" s="19"/>
      <c r="O68" s="19"/>
      <c r="P68" s="19"/>
      <c r="Q68" s="20">
        <v>2</v>
      </c>
      <c r="R68" s="20" t="s">
        <v>195</v>
      </c>
      <c r="S68" s="20" t="s">
        <v>122</v>
      </c>
      <c r="T68" s="20" t="s">
        <v>2740</v>
      </c>
      <c r="U68" s="66">
        <v>15286</v>
      </c>
      <c r="V68" s="20" t="s">
        <v>2741</v>
      </c>
      <c r="W68" s="19"/>
      <c r="X68" s="20"/>
      <c r="Y68" s="20"/>
      <c r="Z68" s="20"/>
      <c r="AA68" s="20"/>
      <c r="AB68" s="19"/>
      <c r="AC68" s="19"/>
      <c r="AD68" s="19"/>
      <c r="AE68" s="19"/>
      <c r="AF68" s="19"/>
      <c r="AG68" s="19"/>
      <c r="AH68" s="19"/>
      <c r="AI68" s="19"/>
      <c r="AJ68" s="19"/>
      <c r="AK68" s="19"/>
      <c r="AL68" s="19"/>
      <c r="AM68" s="19"/>
      <c r="AN68" s="19"/>
      <c r="AO68" s="19"/>
      <c r="AP68" s="19"/>
      <c r="AQ68" s="19"/>
    </row>
    <row r="69" spans="1:43" x14ac:dyDescent="0.25">
      <c r="A69" s="20">
        <v>64</v>
      </c>
      <c r="B69" s="20" t="s">
        <v>2742</v>
      </c>
      <c r="C69" s="20" t="s">
        <v>2743</v>
      </c>
      <c r="D69" s="20" t="s">
        <v>2744</v>
      </c>
      <c r="E69" s="20"/>
      <c r="F69" s="20">
        <v>22</v>
      </c>
      <c r="G69" s="20" t="s">
        <v>112</v>
      </c>
      <c r="H69" s="19"/>
      <c r="I69" s="75" t="s">
        <v>113</v>
      </c>
      <c r="J69" s="75" t="s">
        <v>114</v>
      </c>
      <c r="K69" s="75"/>
      <c r="L69" s="75" t="s">
        <v>237</v>
      </c>
      <c r="M69" s="20" t="s">
        <v>2745</v>
      </c>
      <c r="N69" s="19"/>
      <c r="O69" s="19"/>
      <c r="P69" s="19"/>
      <c r="Q69" s="20">
        <v>2</v>
      </c>
      <c r="R69" s="20" t="s">
        <v>195</v>
      </c>
      <c r="S69" s="20" t="s">
        <v>1017</v>
      </c>
      <c r="T69" s="20" t="s">
        <v>2746</v>
      </c>
      <c r="U69" s="66">
        <v>15325</v>
      </c>
      <c r="V69" s="20" t="s">
        <v>2747</v>
      </c>
      <c r="W69" s="19"/>
      <c r="X69" s="20"/>
      <c r="Y69" s="20"/>
      <c r="Z69" s="20"/>
      <c r="AA69" s="20"/>
      <c r="AB69" s="19"/>
      <c r="AC69" s="19"/>
      <c r="AD69" s="19"/>
      <c r="AE69" s="19"/>
      <c r="AF69" s="19"/>
      <c r="AG69" s="19"/>
      <c r="AH69" s="19"/>
      <c r="AI69" s="19"/>
      <c r="AJ69" s="19"/>
      <c r="AK69" s="19"/>
      <c r="AL69" s="19"/>
      <c r="AM69" s="19"/>
      <c r="AN69" s="19"/>
      <c r="AO69" s="19"/>
      <c r="AP69" s="19"/>
      <c r="AQ69" s="19"/>
    </row>
    <row r="70" spans="1:43" x14ac:dyDescent="0.25">
      <c r="A70" s="20">
        <v>65</v>
      </c>
      <c r="B70" s="20">
        <v>14286157</v>
      </c>
      <c r="C70" s="20" t="s">
        <v>2748</v>
      </c>
      <c r="D70" s="20" t="s">
        <v>1816</v>
      </c>
      <c r="E70" s="20"/>
      <c r="F70" s="20">
        <v>19</v>
      </c>
      <c r="G70" s="20" t="s">
        <v>112</v>
      </c>
      <c r="H70" s="19"/>
      <c r="I70" s="75" t="s">
        <v>113</v>
      </c>
      <c r="J70" s="75" t="s">
        <v>114</v>
      </c>
      <c r="K70" s="75"/>
      <c r="L70" s="75" t="s">
        <v>136</v>
      </c>
      <c r="M70" s="20" t="s">
        <v>2749</v>
      </c>
      <c r="N70" s="19"/>
      <c r="O70" s="19"/>
      <c r="P70" s="19"/>
      <c r="Q70" s="20">
        <v>2</v>
      </c>
      <c r="R70" s="20" t="s">
        <v>195</v>
      </c>
      <c r="S70" s="20" t="s">
        <v>122</v>
      </c>
      <c r="T70" s="20" t="s">
        <v>2750</v>
      </c>
      <c r="U70" s="66">
        <v>15827</v>
      </c>
      <c r="V70" s="20" t="s">
        <v>2751</v>
      </c>
      <c r="W70" s="20"/>
      <c r="X70" s="20"/>
      <c r="Y70" s="20"/>
      <c r="Z70" s="20"/>
      <c r="AA70" s="20"/>
      <c r="AB70" s="19"/>
      <c r="AC70" s="19"/>
      <c r="AD70" s="19"/>
      <c r="AE70" s="19"/>
      <c r="AF70" s="19"/>
      <c r="AG70" s="19"/>
      <c r="AH70" s="19"/>
      <c r="AI70" s="19"/>
      <c r="AJ70" s="19"/>
      <c r="AK70" s="19"/>
      <c r="AL70" s="19"/>
      <c r="AM70" s="19"/>
      <c r="AN70" s="19"/>
      <c r="AO70" s="19"/>
      <c r="AP70" s="19"/>
      <c r="AQ70" s="19"/>
    </row>
    <row r="71" spans="1:43" x14ac:dyDescent="0.25">
      <c r="A71" s="20">
        <v>66</v>
      </c>
      <c r="B71" s="20" t="s">
        <v>2752</v>
      </c>
      <c r="C71" s="20" t="s">
        <v>2753</v>
      </c>
      <c r="D71" s="20" t="s">
        <v>1891</v>
      </c>
      <c r="E71" s="20"/>
      <c r="F71" s="20">
        <v>20</v>
      </c>
      <c r="G71" s="20" t="s">
        <v>2470</v>
      </c>
      <c r="H71" s="20"/>
      <c r="I71" s="75">
        <v>1</v>
      </c>
      <c r="J71" s="75" t="s">
        <v>114</v>
      </c>
      <c r="K71" s="75"/>
      <c r="L71" s="75" t="s">
        <v>237</v>
      </c>
      <c r="M71" s="20" t="s">
        <v>3547</v>
      </c>
      <c r="N71" s="20" t="s">
        <v>129</v>
      </c>
      <c r="O71" s="20"/>
      <c r="P71" s="20"/>
      <c r="Q71" s="20">
        <v>2</v>
      </c>
      <c r="R71" s="20" t="s">
        <v>121</v>
      </c>
      <c r="S71" s="20" t="s">
        <v>173</v>
      </c>
      <c r="T71" s="20" t="s">
        <v>2754</v>
      </c>
      <c r="U71" s="66">
        <v>16229</v>
      </c>
      <c r="V71" s="20" t="s">
        <v>2755</v>
      </c>
      <c r="W71" s="19"/>
      <c r="X71" s="20"/>
      <c r="Y71" s="20"/>
      <c r="Z71" s="20"/>
      <c r="AA71" s="20"/>
      <c r="AB71" s="19"/>
      <c r="AC71" s="19"/>
      <c r="AD71" s="19"/>
      <c r="AE71" s="19"/>
      <c r="AF71" s="19"/>
      <c r="AG71" s="19"/>
      <c r="AH71" s="19"/>
      <c r="AI71" s="19"/>
      <c r="AJ71" s="19"/>
      <c r="AK71" s="19"/>
      <c r="AL71" s="19"/>
      <c r="AM71" s="19"/>
      <c r="AN71" s="19"/>
      <c r="AO71" s="19"/>
      <c r="AP71" s="19"/>
      <c r="AQ71" s="19"/>
    </row>
    <row r="72" spans="1:43" x14ac:dyDescent="0.25">
      <c r="A72" s="20">
        <v>67</v>
      </c>
      <c r="B72" s="20" t="s">
        <v>2756</v>
      </c>
      <c r="C72" s="20" t="s">
        <v>851</v>
      </c>
      <c r="D72" s="20" t="s">
        <v>336</v>
      </c>
      <c r="E72" s="20"/>
      <c r="F72" s="20">
        <v>24</v>
      </c>
      <c r="G72" s="20" t="s">
        <v>112</v>
      </c>
      <c r="H72" s="19"/>
      <c r="I72" s="75" t="s">
        <v>113</v>
      </c>
      <c r="J72" s="75" t="s">
        <v>114</v>
      </c>
      <c r="K72" s="75"/>
      <c r="L72" s="75" t="s">
        <v>237</v>
      </c>
      <c r="M72" s="20" t="s">
        <v>2757</v>
      </c>
      <c r="N72" s="19"/>
      <c r="O72" s="19"/>
      <c r="P72" s="19"/>
      <c r="Q72" s="20">
        <v>2</v>
      </c>
      <c r="R72" s="20" t="s">
        <v>195</v>
      </c>
      <c r="S72" s="20" t="s">
        <v>173</v>
      </c>
      <c r="T72" s="20" t="s">
        <v>2758</v>
      </c>
      <c r="U72" s="66">
        <v>15118</v>
      </c>
      <c r="V72" s="20" t="s">
        <v>2759</v>
      </c>
      <c r="W72" s="20"/>
      <c r="X72" s="20"/>
      <c r="Y72" s="20"/>
      <c r="Z72" s="20"/>
      <c r="AA72" s="20"/>
      <c r="AB72" s="19"/>
      <c r="AC72" s="19"/>
      <c r="AD72" s="19"/>
      <c r="AE72" s="19"/>
      <c r="AF72" s="19"/>
      <c r="AG72" s="19"/>
      <c r="AH72" s="19"/>
      <c r="AI72" s="19"/>
      <c r="AJ72" s="19"/>
      <c r="AK72" s="19"/>
      <c r="AL72" s="19"/>
      <c r="AM72" s="19"/>
      <c r="AN72" s="19"/>
      <c r="AO72" s="19"/>
      <c r="AP72" s="19"/>
      <c r="AQ72" s="19"/>
    </row>
    <row r="73" spans="1:43" x14ac:dyDescent="0.25">
      <c r="A73" s="20">
        <v>68</v>
      </c>
      <c r="B73" s="96">
        <v>5885998</v>
      </c>
      <c r="C73" s="20" t="s">
        <v>2760</v>
      </c>
      <c r="D73" s="20" t="s">
        <v>668</v>
      </c>
      <c r="E73" s="20"/>
      <c r="F73" s="20">
        <v>30</v>
      </c>
      <c r="G73" s="20" t="s">
        <v>800</v>
      </c>
      <c r="H73" s="20"/>
      <c r="I73" s="75">
        <v>1</v>
      </c>
      <c r="J73" s="75" t="s">
        <v>114</v>
      </c>
      <c r="K73" s="75"/>
      <c r="L73" s="75" t="s">
        <v>165</v>
      </c>
      <c r="M73" s="20" t="s">
        <v>166</v>
      </c>
      <c r="N73" s="20" t="s">
        <v>2523</v>
      </c>
      <c r="O73" s="20" t="s">
        <v>3548</v>
      </c>
      <c r="P73" s="20"/>
      <c r="Q73" s="20">
        <v>2</v>
      </c>
      <c r="R73" s="20" t="s">
        <v>121</v>
      </c>
      <c r="S73" s="20" t="s">
        <v>2502</v>
      </c>
      <c r="T73" s="82" t="s">
        <v>773</v>
      </c>
      <c r="U73" s="66">
        <v>16089</v>
      </c>
      <c r="V73" s="20" t="s">
        <v>2761</v>
      </c>
      <c r="W73" s="20"/>
      <c r="X73" s="20"/>
      <c r="Y73" s="20"/>
      <c r="Z73" s="20"/>
      <c r="AA73" s="20"/>
      <c r="AB73" s="19"/>
      <c r="AC73" s="19"/>
      <c r="AD73" s="19"/>
      <c r="AE73" s="19"/>
      <c r="AF73" s="19"/>
      <c r="AG73" s="19"/>
      <c r="AH73" s="19"/>
      <c r="AI73" s="19"/>
      <c r="AJ73" s="19"/>
      <c r="AK73" s="19"/>
      <c r="AL73" s="19"/>
      <c r="AM73" s="19"/>
      <c r="AN73" s="19"/>
      <c r="AO73" s="19"/>
      <c r="AP73" s="19"/>
      <c r="AQ73" s="19"/>
    </row>
    <row r="74" spans="1:43" x14ac:dyDescent="0.25">
      <c r="A74" s="20">
        <v>70</v>
      </c>
      <c r="B74" s="20"/>
      <c r="C74" s="20" t="s">
        <v>861</v>
      </c>
      <c r="D74" s="20" t="s">
        <v>2306</v>
      </c>
      <c r="E74" s="20"/>
      <c r="F74" s="20">
        <v>41</v>
      </c>
      <c r="G74" s="20" t="s">
        <v>235</v>
      </c>
      <c r="H74" s="20"/>
      <c r="I74" s="75">
        <v>1</v>
      </c>
      <c r="J74" s="75" t="s">
        <v>114</v>
      </c>
      <c r="K74" s="75"/>
      <c r="L74" s="75" t="s">
        <v>136</v>
      </c>
      <c r="M74" s="20" t="s">
        <v>166</v>
      </c>
      <c r="N74" s="20" t="s">
        <v>2523</v>
      </c>
      <c r="O74" s="82" t="s">
        <v>2762</v>
      </c>
      <c r="P74" s="20"/>
      <c r="Q74" s="20">
        <v>2</v>
      </c>
      <c r="R74" s="20" t="s">
        <v>121</v>
      </c>
      <c r="S74" s="20" t="s">
        <v>2763</v>
      </c>
      <c r="T74" s="20" t="s">
        <v>3549</v>
      </c>
      <c r="U74" s="66">
        <v>15296</v>
      </c>
      <c r="V74" s="20" t="s">
        <v>2764</v>
      </c>
      <c r="W74" s="20"/>
      <c r="X74" s="20"/>
      <c r="Y74" s="20"/>
      <c r="Z74" s="20"/>
      <c r="AA74" s="20"/>
      <c r="AB74" s="19"/>
      <c r="AC74" s="19"/>
      <c r="AD74" s="19"/>
      <c r="AE74" s="19"/>
      <c r="AF74" s="19"/>
      <c r="AG74" s="19"/>
      <c r="AH74" s="19"/>
      <c r="AI74" s="19"/>
      <c r="AJ74" s="19"/>
      <c r="AK74" s="19"/>
      <c r="AL74" s="19"/>
      <c r="AM74" s="19"/>
      <c r="AN74" s="19"/>
      <c r="AO74" s="19"/>
      <c r="AP74" s="19"/>
      <c r="AQ74" s="19"/>
    </row>
    <row r="75" spans="1:43" x14ac:dyDescent="0.25">
      <c r="A75" s="20">
        <v>69</v>
      </c>
      <c r="B75" s="82" t="s">
        <v>2765</v>
      </c>
      <c r="C75" s="20" t="s">
        <v>861</v>
      </c>
      <c r="D75" s="20" t="s">
        <v>593</v>
      </c>
      <c r="E75" s="20"/>
      <c r="F75" s="20">
        <v>20</v>
      </c>
      <c r="G75" s="20" t="s">
        <v>2470</v>
      </c>
      <c r="H75" s="20"/>
      <c r="I75" s="75">
        <v>2</v>
      </c>
      <c r="J75" s="75" t="s">
        <v>114</v>
      </c>
      <c r="K75" s="75"/>
      <c r="L75" s="75" t="s">
        <v>237</v>
      </c>
      <c r="M75" s="20" t="s">
        <v>3550</v>
      </c>
      <c r="N75" s="20" t="s">
        <v>2523</v>
      </c>
      <c r="O75" s="20"/>
      <c r="P75" s="20"/>
      <c r="Q75" s="20">
        <v>2</v>
      </c>
      <c r="R75" s="20" t="s">
        <v>121</v>
      </c>
      <c r="S75" s="20" t="s">
        <v>2766</v>
      </c>
      <c r="T75" s="20" t="s">
        <v>3551</v>
      </c>
      <c r="U75" s="66">
        <v>14770</v>
      </c>
      <c r="V75" s="20" t="s">
        <v>2767</v>
      </c>
      <c r="W75" s="19"/>
      <c r="X75" s="20"/>
      <c r="Y75" s="20"/>
      <c r="Z75" s="20"/>
      <c r="AA75" s="20"/>
      <c r="AB75" s="19"/>
      <c r="AC75" s="19"/>
      <c r="AD75" s="19"/>
      <c r="AE75" s="19"/>
      <c r="AF75" s="19"/>
      <c r="AG75" s="19"/>
      <c r="AH75" s="19"/>
      <c r="AI75" s="19"/>
      <c r="AJ75" s="19"/>
      <c r="AK75" s="19"/>
      <c r="AL75" s="19"/>
      <c r="AM75" s="19"/>
      <c r="AN75" s="19"/>
      <c r="AO75" s="19"/>
      <c r="AP75" s="19"/>
      <c r="AQ75" s="19"/>
    </row>
    <row r="76" spans="1:43" x14ac:dyDescent="0.25">
      <c r="A76" s="20">
        <v>71</v>
      </c>
      <c r="B76" s="20"/>
      <c r="C76" s="20" t="s">
        <v>2768</v>
      </c>
      <c r="D76" s="20" t="s">
        <v>2769</v>
      </c>
      <c r="E76" s="20"/>
      <c r="F76" s="20">
        <v>36</v>
      </c>
      <c r="G76" s="20" t="s">
        <v>112</v>
      </c>
      <c r="H76" s="19"/>
      <c r="I76" s="75" t="s">
        <v>113</v>
      </c>
      <c r="J76" s="75" t="s">
        <v>114</v>
      </c>
      <c r="K76" s="75"/>
      <c r="L76" s="75" t="s">
        <v>237</v>
      </c>
      <c r="M76" s="20" t="s">
        <v>2770</v>
      </c>
      <c r="N76" s="19"/>
      <c r="O76" s="19"/>
      <c r="P76" s="19"/>
      <c r="Q76" s="20">
        <v>2</v>
      </c>
      <c r="R76" s="20" t="s">
        <v>121</v>
      </c>
      <c r="S76" s="20" t="s">
        <v>2397</v>
      </c>
      <c r="T76" s="20" t="s">
        <v>2771</v>
      </c>
      <c r="U76" s="66">
        <v>15528</v>
      </c>
      <c r="V76" s="20" t="s">
        <v>2772</v>
      </c>
      <c r="W76" s="20"/>
      <c r="X76" s="20"/>
      <c r="Y76" s="20"/>
      <c r="Z76" s="20"/>
      <c r="AA76" s="20"/>
      <c r="AB76" s="19"/>
      <c r="AC76" s="19"/>
      <c r="AD76" s="19"/>
      <c r="AE76" s="19"/>
      <c r="AF76" s="19"/>
      <c r="AG76" s="19"/>
      <c r="AH76" s="19"/>
      <c r="AI76" s="19"/>
      <c r="AJ76" s="19"/>
      <c r="AK76" s="19"/>
      <c r="AL76" s="19"/>
      <c r="AM76" s="19"/>
      <c r="AN76" s="19"/>
      <c r="AO76" s="19"/>
      <c r="AP76" s="19"/>
      <c r="AQ76" s="19"/>
    </row>
    <row r="77" spans="1:43" x14ac:dyDescent="0.25">
      <c r="A77" s="20">
        <v>72</v>
      </c>
      <c r="B77" s="20">
        <v>2576548</v>
      </c>
      <c r="C77" s="20" t="s">
        <v>2773</v>
      </c>
      <c r="D77" s="20" t="s">
        <v>356</v>
      </c>
      <c r="E77" s="20"/>
      <c r="F77" s="20">
        <v>27</v>
      </c>
      <c r="G77" s="20" t="s">
        <v>800</v>
      </c>
      <c r="H77" s="20"/>
      <c r="I77" s="75">
        <v>1</v>
      </c>
      <c r="J77" s="75" t="s">
        <v>114</v>
      </c>
      <c r="K77" s="75" t="s">
        <v>370</v>
      </c>
      <c r="L77" s="75" t="s">
        <v>136</v>
      </c>
      <c r="M77" s="20" t="s">
        <v>371</v>
      </c>
      <c r="N77" s="20" t="s">
        <v>2774</v>
      </c>
      <c r="O77" s="20"/>
      <c r="P77" s="20"/>
      <c r="Q77" s="20">
        <v>2</v>
      </c>
      <c r="R77" s="20" t="s">
        <v>130</v>
      </c>
      <c r="S77" s="20" t="s">
        <v>2480</v>
      </c>
      <c r="T77" s="20" t="s">
        <v>3552</v>
      </c>
      <c r="U77" s="66">
        <v>16099</v>
      </c>
      <c r="V77" s="20" t="s">
        <v>2775</v>
      </c>
      <c r="W77" s="19"/>
      <c r="X77" s="20"/>
      <c r="Y77" s="20"/>
      <c r="Z77" s="20"/>
      <c r="AA77" s="20"/>
      <c r="AB77" s="19"/>
      <c r="AC77" s="19"/>
      <c r="AD77" s="19"/>
      <c r="AE77" s="19"/>
      <c r="AF77" s="19"/>
      <c r="AG77" s="19"/>
      <c r="AH77" s="19"/>
      <c r="AI77" s="19"/>
      <c r="AJ77" s="19"/>
      <c r="AK77" s="19"/>
      <c r="AL77" s="19"/>
      <c r="AM77" s="19"/>
      <c r="AN77" s="19"/>
      <c r="AO77" s="19"/>
      <c r="AP77" s="19"/>
      <c r="AQ77" s="19"/>
    </row>
    <row r="78" spans="1:43" x14ac:dyDescent="0.25">
      <c r="A78" s="20">
        <v>73</v>
      </c>
      <c r="B78" s="20">
        <v>4542527</v>
      </c>
      <c r="C78" s="20" t="s">
        <v>2776</v>
      </c>
      <c r="D78" s="20" t="s">
        <v>2777</v>
      </c>
      <c r="E78" s="20"/>
      <c r="F78" s="20">
        <v>24</v>
      </c>
      <c r="G78" s="20" t="s">
        <v>112</v>
      </c>
      <c r="H78" s="19"/>
      <c r="I78" s="75" t="s">
        <v>113</v>
      </c>
      <c r="J78" s="75" t="s">
        <v>114</v>
      </c>
      <c r="K78" s="75"/>
      <c r="L78" s="75" t="s">
        <v>701</v>
      </c>
      <c r="M78" s="20" t="s">
        <v>2778</v>
      </c>
      <c r="N78" s="19"/>
      <c r="O78" s="19"/>
      <c r="P78" s="19"/>
      <c r="Q78" s="20">
        <v>2</v>
      </c>
      <c r="R78" s="20" t="s">
        <v>195</v>
      </c>
      <c r="S78" s="20" t="s">
        <v>131</v>
      </c>
      <c r="T78" s="20" t="s">
        <v>2779</v>
      </c>
      <c r="U78" s="66">
        <v>16429</v>
      </c>
      <c r="V78" s="20" t="s">
        <v>2780</v>
      </c>
      <c r="W78" s="19"/>
      <c r="X78" s="20"/>
      <c r="Y78" s="20"/>
      <c r="Z78" s="20"/>
      <c r="AA78" s="20"/>
      <c r="AB78" s="19"/>
      <c r="AC78" s="19"/>
      <c r="AD78" s="19"/>
      <c r="AE78" s="19"/>
      <c r="AF78" s="19"/>
      <c r="AG78" s="19"/>
      <c r="AH78" s="19"/>
      <c r="AI78" s="19"/>
      <c r="AJ78" s="19"/>
      <c r="AK78" s="19"/>
      <c r="AL78" s="19"/>
      <c r="AM78" s="19"/>
      <c r="AN78" s="19"/>
      <c r="AO78" s="19"/>
      <c r="AP78" s="19"/>
      <c r="AQ78" s="19"/>
    </row>
    <row r="79" spans="1:43" x14ac:dyDescent="0.25">
      <c r="A79" s="20">
        <v>74</v>
      </c>
      <c r="B79" s="20">
        <v>3128601</v>
      </c>
      <c r="C79" s="20" t="s">
        <v>2781</v>
      </c>
      <c r="D79" s="20" t="s">
        <v>1077</v>
      </c>
      <c r="E79" s="20"/>
      <c r="F79" s="20">
        <v>33</v>
      </c>
      <c r="G79" s="20" t="s">
        <v>112</v>
      </c>
      <c r="H79" s="19"/>
      <c r="I79" s="75" t="s">
        <v>113</v>
      </c>
      <c r="J79" s="75" t="s">
        <v>114</v>
      </c>
      <c r="K79" s="75"/>
      <c r="L79" s="75" t="s">
        <v>2474</v>
      </c>
      <c r="M79" s="20" t="s">
        <v>2782</v>
      </c>
      <c r="N79" s="19"/>
      <c r="O79" s="19"/>
      <c r="P79" s="19"/>
      <c r="Q79" s="20">
        <v>2</v>
      </c>
      <c r="R79" s="20" t="s">
        <v>195</v>
      </c>
      <c r="S79" s="20" t="s">
        <v>252</v>
      </c>
      <c r="T79" s="20" t="s">
        <v>2783</v>
      </c>
      <c r="U79" s="66">
        <v>16310</v>
      </c>
      <c r="V79" s="20" t="s">
        <v>2784</v>
      </c>
      <c r="W79" s="19"/>
      <c r="X79" s="20"/>
      <c r="Y79" s="20"/>
      <c r="Z79" s="20"/>
      <c r="AA79" s="20"/>
      <c r="AB79" s="19"/>
      <c r="AC79" s="19"/>
      <c r="AD79" s="19"/>
      <c r="AE79" s="19"/>
      <c r="AF79" s="19"/>
      <c r="AG79" s="19"/>
      <c r="AH79" s="19"/>
      <c r="AI79" s="19"/>
      <c r="AJ79" s="19"/>
      <c r="AK79" s="19"/>
      <c r="AL79" s="19"/>
      <c r="AM79" s="19"/>
      <c r="AN79" s="19"/>
      <c r="AO79" s="19"/>
      <c r="AP79" s="19"/>
      <c r="AQ79" s="19"/>
    </row>
    <row r="80" spans="1:43" x14ac:dyDescent="0.25">
      <c r="A80" s="20">
        <v>75</v>
      </c>
      <c r="B80" s="96">
        <v>4545864</v>
      </c>
      <c r="C80" s="20" t="s">
        <v>888</v>
      </c>
      <c r="D80" s="20" t="s">
        <v>2785</v>
      </c>
      <c r="E80" s="20"/>
      <c r="F80" s="20">
        <v>32</v>
      </c>
      <c r="G80" s="20" t="s">
        <v>2470</v>
      </c>
      <c r="H80" s="20"/>
      <c r="I80" s="75">
        <v>1</v>
      </c>
      <c r="J80" s="75" t="s">
        <v>114</v>
      </c>
      <c r="K80" s="75"/>
      <c r="L80" s="75" t="s">
        <v>165</v>
      </c>
      <c r="M80" s="20" t="s">
        <v>166</v>
      </c>
      <c r="N80" s="20" t="s">
        <v>2523</v>
      </c>
      <c r="O80" s="20" t="s">
        <v>2786</v>
      </c>
      <c r="P80" s="20" t="s">
        <v>2787</v>
      </c>
      <c r="Q80" s="20">
        <v>2</v>
      </c>
      <c r="R80" s="20" t="s">
        <v>121</v>
      </c>
      <c r="S80" s="20" t="s">
        <v>139</v>
      </c>
      <c r="T80" s="20" t="s">
        <v>3553</v>
      </c>
      <c r="U80" s="66">
        <v>15904</v>
      </c>
      <c r="V80" s="20" t="s">
        <v>2788</v>
      </c>
      <c r="W80" s="19"/>
      <c r="X80" s="20"/>
      <c r="Y80" s="20"/>
      <c r="Z80" s="20"/>
      <c r="AA80" s="20"/>
      <c r="AB80" s="19"/>
      <c r="AC80" s="19"/>
      <c r="AD80" s="19"/>
      <c r="AE80" s="19"/>
      <c r="AF80" s="19"/>
      <c r="AG80" s="19"/>
      <c r="AH80" s="19"/>
      <c r="AI80" s="19"/>
      <c r="AJ80" s="19"/>
      <c r="AK80" s="19"/>
      <c r="AL80" s="19"/>
      <c r="AM80" s="19"/>
      <c r="AN80" s="19"/>
      <c r="AO80" s="19"/>
      <c r="AP80" s="19"/>
      <c r="AQ80" s="19"/>
    </row>
    <row r="81" spans="1:43" x14ac:dyDescent="0.25">
      <c r="A81" s="20">
        <v>76</v>
      </c>
      <c r="B81" s="20">
        <v>1010024</v>
      </c>
      <c r="C81" s="20" t="s">
        <v>2789</v>
      </c>
      <c r="D81" s="20" t="s">
        <v>2790</v>
      </c>
      <c r="E81" s="20"/>
      <c r="F81" s="20">
        <v>28</v>
      </c>
      <c r="G81" s="20" t="s">
        <v>112</v>
      </c>
      <c r="H81" s="20" t="s">
        <v>357</v>
      </c>
      <c r="I81" s="75" t="s">
        <v>113</v>
      </c>
      <c r="J81" s="75" t="s">
        <v>2464</v>
      </c>
      <c r="K81" s="75"/>
      <c r="L81" s="75" t="s">
        <v>2586</v>
      </c>
      <c r="M81" s="20" t="s">
        <v>2791</v>
      </c>
      <c r="N81" s="19" t="s">
        <v>246</v>
      </c>
      <c r="O81" s="19"/>
      <c r="P81" s="19"/>
      <c r="Q81" s="20">
        <v>2</v>
      </c>
      <c r="R81" s="20" t="s">
        <v>195</v>
      </c>
      <c r="S81" s="20" t="s">
        <v>519</v>
      </c>
      <c r="T81" s="20" t="s">
        <v>2519</v>
      </c>
      <c r="U81" s="66">
        <v>15978</v>
      </c>
      <c r="V81" s="20" t="s">
        <v>2792</v>
      </c>
      <c r="W81" s="19"/>
      <c r="X81" s="20"/>
      <c r="Y81" s="20"/>
      <c r="Z81" s="20"/>
      <c r="AA81" s="20"/>
      <c r="AB81" s="19"/>
      <c r="AC81" s="19"/>
      <c r="AD81" s="19"/>
      <c r="AE81" s="19"/>
      <c r="AF81" s="19"/>
      <c r="AG81" s="19"/>
      <c r="AH81" s="19"/>
      <c r="AI81" s="19"/>
      <c r="AJ81" s="19"/>
      <c r="AK81" s="19"/>
      <c r="AL81" s="19"/>
      <c r="AM81" s="19"/>
      <c r="AN81" s="19"/>
      <c r="AO81" s="19"/>
      <c r="AP81" s="19"/>
      <c r="AQ81" s="19"/>
    </row>
    <row r="82" spans="1:43" x14ac:dyDescent="0.25">
      <c r="A82" s="20">
        <v>77</v>
      </c>
      <c r="B82" s="20">
        <v>14403098</v>
      </c>
      <c r="C82" s="20" t="s">
        <v>2793</v>
      </c>
      <c r="D82" s="20" t="s">
        <v>2794</v>
      </c>
      <c r="E82" s="20"/>
      <c r="F82" s="20">
        <v>21</v>
      </c>
      <c r="G82" s="20" t="s">
        <v>112</v>
      </c>
      <c r="H82" s="19"/>
      <c r="I82" s="75" t="s">
        <v>113</v>
      </c>
      <c r="J82" s="75" t="s">
        <v>114</v>
      </c>
      <c r="K82" s="75"/>
      <c r="L82" s="75" t="s">
        <v>257</v>
      </c>
      <c r="M82" s="20" t="s">
        <v>2795</v>
      </c>
      <c r="N82" s="19"/>
      <c r="O82" s="19"/>
      <c r="P82" s="19"/>
      <c r="Q82" s="20">
        <v>2</v>
      </c>
      <c r="R82" s="20" t="s">
        <v>195</v>
      </c>
      <c r="S82" s="20" t="s">
        <v>139</v>
      </c>
      <c r="T82" s="20" t="s">
        <v>2796</v>
      </c>
      <c r="U82" s="66">
        <v>16495</v>
      </c>
      <c r="V82" s="20" t="s">
        <v>2797</v>
      </c>
      <c r="W82" s="19"/>
      <c r="X82" s="20"/>
      <c r="Y82" s="20"/>
      <c r="Z82" s="20"/>
      <c r="AA82" s="20"/>
      <c r="AB82" s="19"/>
      <c r="AC82" s="19"/>
      <c r="AD82" s="19"/>
      <c r="AE82" s="19"/>
      <c r="AF82" s="19"/>
      <c r="AG82" s="19"/>
      <c r="AH82" s="19"/>
      <c r="AI82" s="19"/>
      <c r="AJ82" s="19"/>
      <c r="AK82" s="19"/>
      <c r="AL82" s="19"/>
      <c r="AM82" s="19"/>
      <c r="AN82" s="19"/>
      <c r="AO82" s="19"/>
      <c r="AP82" s="19"/>
      <c r="AQ82" s="19"/>
    </row>
    <row r="83" spans="1:43" x14ac:dyDescent="0.25">
      <c r="A83" s="20">
        <v>78</v>
      </c>
      <c r="B83" s="20">
        <v>1078237</v>
      </c>
      <c r="C83" s="20" t="s">
        <v>2798</v>
      </c>
      <c r="D83" s="20" t="s">
        <v>125</v>
      </c>
      <c r="E83" s="20" t="s">
        <v>2799</v>
      </c>
      <c r="F83" s="20">
        <v>21</v>
      </c>
      <c r="G83" s="20" t="s">
        <v>112</v>
      </c>
      <c r="H83" s="19"/>
      <c r="I83" s="75" t="s">
        <v>113</v>
      </c>
      <c r="J83" s="75" t="s">
        <v>114</v>
      </c>
      <c r="K83" s="75"/>
      <c r="L83" s="75" t="s">
        <v>2474</v>
      </c>
      <c r="M83" s="20" t="s">
        <v>2800</v>
      </c>
      <c r="N83" s="19"/>
      <c r="O83" s="19"/>
      <c r="P83" s="19"/>
      <c r="Q83" s="20">
        <v>2</v>
      </c>
      <c r="R83" s="20" t="s">
        <v>195</v>
      </c>
      <c r="S83" s="20" t="s">
        <v>2801</v>
      </c>
      <c r="T83" s="20" t="s">
        <v>2802</v>
      </c>
      <c r="U83" s="66">
        <v>15524</v>
      </c>
      <c r="V83" s="20" t="s">
        <v>2803</v>
      </c>
      <c r="W83" s="19"/>
      <c r="X83" s="20"/>
      <c r="Y83" s="20"/>
      <c r="Z83" s="20"/>
      <c r="AA83" s="20"/>
      <c r="AB83" s="19"/>
      <c r="AC83" s="19"/>
      <c r="AD83" s="19"/>
      <c r="AE83" s="19"/>
      <c r="AF83" s="19"/>
      <c r="AG83" s="19"/>
      <c r="AH83" s="19"/>
      <c r="AI83" s="19"/>
      <c r="AJ83" s="19"/>
      <c r="AK83" s="19"/>
      <c r="AL83" s="19"/>
      <c r="AM83" s="19"/>
      <c r="AN83" s="19"/>
      <c r="AO83" s="19"/>
      <c r="AP83" s="19"/>
      <c r="AQ83" s="19"/>
    </row>
    <row r="84" spans="1:43" ht="15.75" thickBot="1" x14ac:dyDescent="0.3">
      <c r="A84" s="20">
        <v>79</v>
      </c>
      <c r="B84" s="20">
        <v>1103451</v>
      </c>
      <c r="C84" s="20" t="s">
        <v>2804</v>
      </c>
      <c r="D84" s="20" t="s">
        <v>791</v>
      </c>
      <c r="E84" s="20"/>
      <c r="F84" s="20">
        <v>20</v>
      </c>
      <c r="G84" s="20" t="s">
        <v>112</v>
      </c>
      <c r="H84" s="19"/>
      <c r="I84" s="75" t="s">
        <v>113</v>
      </c>
      <c r="J84" s="75" t="s">
        <v>114</v>
      </c>
      <c r="K84" s="75"/>
      <c r="L84" s="75" t="s">
        <v>2805</v>
      </c>
      <c r="M84" s="20" t="s">
        <v>2806</v>
      </c>
      <c r="N84" s="103"/>
      <c r="O84" s="19"/>
      <c r="P84" s="19"/>
      <c r="Q84" s="20">
        <v>2</v>
      </c>
      <c r="R84" s="20" t="s">
        <v>195</v>
      </c>
      <c r="S84" s="20" t="s">
        <v>122</v>
      </c>
      <c r="T84" s="20" t="s">
        <v>2807</v>
      </c>
      <c r="U84" s="66">
        <v>15498</v>
      </c>
      <c r="V84" s="20" t="s">
        <v>2808</v>
      </c>
      <c r="W84" s="19"/>
      <c r="X84" s="20"/>
      <c r="Y84" s="20"/>
      <c r="Z84" s="20"/>
      <c r="AA84" s="20"/>
      <c r="AB84" s="19"/>
      <c r="AC84" s="19"/>
      <c r="AD84" s="19"/>
      <c r="AE84" s="19"/>
      <c r="AF84" s="19"/>
      <c r="AG84" s="19"/>
      <c r="AH84" s="19"/>
      <c r="AI84" s="19"/>
      <c r="AJ84" s="19"/>
      <c r="AK84" s="19"/>
      <c r="AL84" s="19"/>
      <c r="AM84" s="19"/>
      <c r="AN84" s="19"/>
      <c r="AO84" s="19"/>
      <c r="AP84" s="19"/>
      <c r="AQ84" s="19"/>
    </row>
    <row r="85" spans="1:43" ht="15.75" thickBot="1" x14ac:dyDescent="0.3">
      <c r="A85" s="20">
        <v>80</v>
      </c>
      <c r="B85" s="96">
        <v>1677312</v>
      </c>
      <c r="C85" s="20" t="s">
        <v>1784</v>
      </c>
      <c r="D85" s="20" t="s">
        <v>2809</v>
      </c>
      <c r="E85" s="20"/>
      <c r="F85" s="20">
        <v>19</v>
      </c>
      <c r="G85" s="20" t="s">
        <v>2810</v>
      </c>
      <c r="H85" s="20"/>
      <c r="I85" s="75">
        <v>1</v>
      </c>
      <c r="J85" s="75" t="s">
        <v>2464</v>
      </c>
      <c r="K85" s="75"/>
      <c r="L85" s="75" t="s">
        <v>257</v>
      </c>
      <c r="M85" s="20" t="s">
        <v>3554</v>
      </c>
      <c r="N85" s="104" t="s">
        <v>129</v>
      </c>
      <c r="O85" s="20"/>
      <c r="P85" s="20"/>
      <c r="Q85" s="20">
        <v>2</v>
      </c>
      <c r="R85" s="20" t="s">
        <v>121</v>
      </c>
      <c r="S85" s="20" t="s">
        <v>519</v>
      </c>
      <c r="T85" s="20" t="s">
        <v>3555</v>
      </c>
      <c r="U85" s="66">
        <v>16153</v>
      </c>
      <c r="V85" s="20" t="s">
        <v>2811</v>
      </c>
      <c r="W85" s="20"/>
      <c r="X85" s="20"/>
      <c r="Y85" s="20"/>
      <c r="Z85" s="20"/>
      <c r="AA85" s="20"/>
      <c r="AB85" s="19"/>
      <c r="AC85" s="19"/>
      <c r="AD85" s="19"/>
      <c r="AE85" s="19"/>
      <c r="AF85" s="19"/>
      <c r="AG85" s="19"/>
      <c r="AH85" s="19"/>
      <c r="AI85" s="19"/>
      <c r="AJ85" s="19"/>
      <c r="AK85" s="19"/>
      <c r="AL85" s="19"/>
      <c r="AM85" s="19"/>
      <c r="AN85" s="19"/>
      <c r="AO85" s="19"/>
      <c r="AP85" s="19"/>
      <c r="AQ85" s="19"/>
    </row>
    <row r="86" spans="1:43" ht="15.75" thickBot="1" x14ac:dyDescent="0.3">
      <c r="A86" s="20">
        <v>81</v>
      </c>
      <c r="B86" s="20">
        <v>4743232</v>
      </c>
      <c r="C86" s="20" t="s">
        <v>2812</v>
      </c>
      <c r="D86" s="20" t="s">
        <v>2813</v>
      </c>
      <c r="E86" s="20"/>
      <c r="F86" s="20">
        <v>33</v>
      </c>
      <c r="G86" s="20" t="s">
        <v>112</v>
      </c>
      <c r="H86" s="19"/>
      <c r="I86" s="75" t="s">
        <v>113</v>
      </c>
      <c r="J86" s="75" t="s">
        <v>114</v>
      </c>
      <c r="K86" s="75"/>
      <c r="L86" s="75" t="s">
        <v>2814</v>
      </c>
      <c r="M86" s="20" t="s">
        <v>2815</v>
      </c>
      <c r="N86" s="105"/>
      <c r="O86" s="19"/>
      <c r="P86" s="19"/>
      <c r="Q86" s="20">
        <v>2</v>
      </c>
      <c r="R86" s="20" t="s">
        <v>195</v>
      </c>
      <c r="S86" s="20" t="s">
        <v>1492</v>
      </c>
      <c r="T86" s="20" t="s">
        <v>2816</v>
      </c>
      <c r="U86" s="66">
        <v>15502</v>
      </c>
      <c r="V86" s="20" t="s">
        <v>2817</v>
      </c>
      <c r="W86" s="20"/>
      <c r="X86" s="20"/>
      <c r="Y86" s="20"/>
      <c r="Z86" s="20"/>
      <c r="AA86" s="20"/>
      <c r="AB86" s="19"/>
      <c r="AC86" s="19"/>
      <c r="AD86" s="19"/>
      <c r="AE86" s="19"/>
      <c r="AF86" s="19"/>
      <c r="AG86" s="19"/>
      <c r="AH86" s="19"/>
      <c r="AI86" s="19"/>
      <c r="AJ86" s="19"/>
      <c r="AK86" s="19"/>
      <c r="AL86" s="19"/>
      <c r="AM86" s="19"/>
      <c r="AN86" s="19"/>
      <c r="AO86" s="19"/>
      <c r="AP86" s="19"/>
      <c r="AQ86" s="19"/>
    </row>
    <row r="87" spans="1:43" ht="15.75" thickBot="1" x14ac:dyDescent="0.3">
      <c r="A87" s="20">
        <v>82</v>
      </c>
      <c r="B87" s="20" t="s">
        <v>2818</v>
      </c>
      <c r="C87" s="20" t="s">
        <v>2819</v>
      </c>
      <c r="D87" s="20" t="s">
        <v>1891</v>
      </c>
      <c r="E87" s="20"/>
      <c r="F87" s="20">
        <v>18</v>
      </c>
      <c r="G87" s="20" t="s">
        <v>112</v>
      </c>
      <c r="H87" s="19"/>
      <c r="I87" s="75" t="s">
        <v>113</v>
      </c>
      <c r="J87" s="75" t="s">
        <v>114</v>
      </c>
      <c r="K87" s="75"/>
      <c r="L87" s="75" t="s">
        <v>136</v>
      </c>
      <c r="M87" s="20" t="s">
        <v>2820</v>
      </c>
      <c r="N87" s="105"/>
      <c r="O87" s="19"/>
      <c r="P87" s="19"/>
      <c r="Q87" s="20">
        <v>2</v>
      </c>
      <c r="R87" s="20" t="s">
        <v>195</v>
      </c>
      <c r="S87" s="20" t="s">
        <v>2821</v>
      </c>
      <c r="T87" s="20" t="s">
        <v>2822</v>
      </c>
      <c r="U87" s="66">
        <v>16200</v>
      </c>
      <c r="V87" s="20" t="s">
        <v>2823</v>
      </c>
      <c r="W87" s="19"/>
      <c r="X87" s="20"/>
      <c r="Y87" s="20"/>
      <c r="Z87" s="20"/>
      <c r="AA87" s="20"/>
      <c r="AB87" s="19"/>
      <c r="AC87" s="19"/>
      <c r="AD87" s="19"/>
      <c r="AE87" s="19"/>
      <c r="AF87" s="19"/>
      <c r="AG87" s="19"/>
      <c r="AH87" s="19"/>
      <c r="AI87" s="19"/>
      <c r="AJ87" s="19"/>
      <c r="AK87" s="19"/>
      <c r="AL87" s="19"/>
      <c r="AM87" s="19"/>
      <c r="AN87" s="19"/>
      <c r="AO87" s="19"/>
      <c r="AP87" s="19"/>
      <c r="AQ87" s="19"/>
    </row>
    <row r="88" spans="1:43" ht="15.75" thickBot="1" x14ac:dyDescent="0.3">
      <c r="A88" s="20">
        <v>83</v>
      </c>
      <c r="B88" s="20">
        <v>13102171</v>
      </c>
      <c r="C88" s="20" t="s">
        <v>2824</v>
      </c>
      <c r="D88" s="20" t="s">
        <v>956</v>
      </c>
      <c r="E88" s="20"/>
      <c r="F88" s="20">
        <v>34</v>
      </c>
      <c r="G88" s="20" t="s">
        <v>112</v>
      </c>
      <c r="H88" s="19"/>
      <c r="I88" s="75" t="s">
        <v>113</v>
      </c>
      <c r="J88" s="75" t="s">
        <v>114</v>
      </c>
      <c r="K88" s="75"/>
      <c r="L88" s="75" t="s">
        <v>2474</v>
      </c>
      <c r="M88" s="20" t="s">
        <v>2825</v>
      </c>
      <c r="N88" s="105"/>
      <c r="O88" s="19"/>
      <c r="P88" s="19"/>
      <c r="Q88" s="20">
        <v>2</v>
      </c>
      <c r="R88" s="20" t="s">
        <v>195</v>
      </c>
      <c r="S88" s="20" t="s">
        <v>139</v>
      </c>
      <c r="T88" s="20" t="s">
        <v>2727</v>
      </c>
      <c r="U88" s="66">
        <v>16197</v>
      </c>
      <c r="V88" s="20" t="s">
        <v>2826</v>
      </c>
      <c r="W88" s="20"/>
      <c r="X88" s="20"/>
      <c r="Y88" s="20"/>
      <c r="Z88" s="20"/>
      <c r="AA88" s="20"/>
      <c r="AB88" s="19"/>
      <c r="AC88" s="19"/>
      <c r="AD88" s="19"/>
      <c r="AE88" s="19"/>
      <c r="AF88" s="19"/>
      <c r="AG88" s="19"/>
      <c r="AH88" s="19"/>
      <c r="AI88" s="19"/>
      <c r="AJ88" s="19"/>
      <c r="AK88" s="19"/>
      <c r="AL88" s="19"/>
      <c r="AM88" s="19"/>
      <c r="AN88" s="19"/>
      <c r="AO88" s="19"/>
      <c r="AP88" s="19"/>
      <c r="AQ88" s="19"/>
    </row>
    <row r="89" spans="1:43" ht="15.75" thickBot="1" x14ac:dyDescent="0.3">
      <c r="A89" s="20">
        <v>84</v>
      </c>
      <c r="B89" s="20">
        <v>14937855</v>
      </c>
      <c r="C89" s="20" t="s">
        <v>2827</v>
      </c>
      <c r="D89" s="20" t="s">
        <v>2828</v>
      </c>
      <c r="E89" s="20"/>
      <c r="F89" s="20">
        <v>31</v>
      </c>
      <c r="G89" s="20" t="s">
        <v>112</v>
      </c>
      <c r="H89" s="19"/>
      <c r="I89" s="75" t="s">
        <v>113</v>
      </c>
      <c r="J89" s="75" t="s">
        <v>114</v>
      </c>
      <c r="K89" s="75"/>
      <c r="L89" s="75" t="s">
        <v>136</v>
      </c>
      <c r="M89" s="20" t="s">
        <v>2829</v>
      </c>
      <c r="N89" s="105"/>
      <c r="O89" s="19"/>
      <c r="P89" s="19"/>
      <c r="Q89" s="20">
        <v>2</v>
      </c>
      <c r="R89" s="20" t="s">
        <v>195</v>
      </c>
      <c r="S89" s="20" t="s">
        <v>139</v>
      </c>
      <c r="T89" s="20" t="s">
        <v>2830</v>
      </c>
      <c r="U89" s="66">
        <v>16704</v>
      </c>
      <c r="V89" s="20" t="s">
        <v>2831</v>
      </c>
      <c r="W89" s="20"/>
      <c r="X89" s="20"/>
      <c r="Y89" s="20"/>
      <c r="Z89" s="20"/>
      <c r="AA89" s="20"/>
      <c r="AB89" s="19"/>
      <c r="AC89" s="19"/>
      <c r="AD89" s="19"/>
      <c r="AE89" s="19"/>
      <c r="AF89" s="19"/>
      <c r="AG89" s="19"/>
      <c r="AH89" s="19"/>
      <c r="AI89" s="19"/>
      <c r="AJ89" s="19"/>
      <c r="AK89" s="19"/>
      <c r="AL89" s="19"/>
      <c r="AM89" s="19"/>
      <c r="AN89" s="19"/>
      <c r="AO89" s="19"/>
      <c r="AP89" s="19"/>
      <c r="AQ89" s="19"/>
    </row>
    <row r="90" spans="1:43" ht="15.75" thickBot="1" x14ac:dyDescent="0.3">
      <c r="A90" s="20">
        <v>85</v>
      </c>
      <c r="B90" s="20">
        <v>4805981</v>
      </c>
      <c r="C90" s="20" t="s">
        <v>2097</v>
      </c>
      <c r="D90" s="20" t="s">
        <v>2832</v>
      </c>
      <c r="E90" s="20"/>
      <c r="F90" s="20">
        <v>28</v>
      </c>
      <c r="G90" s="20" t="s">
        <v>112</v>
      </c>
      <c r="H90" s="19"/>
      <c r="I90" s="75" t="s">
        <v>113</v>
      </c>
      <c r="J90" s="75" t="s">
        <v>114</v>
      </c>
      <c r="K90" s="75"/>
      <c r="L90" s="75" t="s">
        <v>165</v>
      </c>
      <c r="M90" s="20" t="s">
        <v>2833</v>
      </c>
      <c r="N90" s="105"/>
      <c r="O90" s="19"/>
      <c r="P90" s="19"/>
      <c r="Q90" s="20">
        <v>2</v>
      </c>
      <c r="R90" s="20" t="s">
        <v>195</v>
      </c>
      <c r="S90" s="20" t="s">
        <v>139</v>
      </c>
      <c r="T90" s="20" t="s">
        <v>2834</v>
      </c>
      <c r="U90" s="66">
        <v>16204</v>
      </c>
      <c r="V90" s="20" t="s">
        <v>2835</v>
      </c>
      <c r="W90" s="20"/>
      <c r="X90" s="20"/>
      <c r="Y90" s="20"/>
      <c r="Z90" s="20"/>
      <c r="AA90" s="20"/>
      <c r="AB90" s="19"/>
      <c r="AC90" s="19"/>
      <c r="AD90" s="19"/>
      <c r="AE90" s="19"/>
      <c r="AF90" s="19"/>
      <c r="AG90" s="19"/>
      <c r="AH90" s="19"/>
      <c r="AI90" s="19"/>
      <c r="AJ90" s="19"/>
      <c r="AK90" s="19"/>
      <c r="AL90" s="19"/>
      <c r="AM90" s="19"/>
      <c r="AN90" s="19"/>
      <c r="AO90" s="19"/>
      <c r="AP90" s="19"/>
      <c r="AQ90" s="19"/>
    </row>
    <row r="91" spans="1:43" ht="15.75" thickBot="1" x14ac:dyDescent="0.3">
      <c r="A91" s="20">
        <v>86</v>
      </c>
      <c r="B91" s="20">
        <v>4750518</v>
      </c>
      <c r="C91" s="20" t="s">
        <v>2836</v>
      </c>
      <c r="D91" s="20" t="s">
        <v>125</v>
      </c>
      <c r="E91" s="20"/>
      <c r="F91" s="20">
        <v>28</v>
      </c>
      <c r="G91" s="20" t="s">
        <v>112</v>
      </c>
      <c r="H91" s="19"/>
      <c r="I91" s="75" t="s">
        <v>113</v>
      </c>
      <c r="J91" s="75" t="s">
        <v>114</v>
      </c>
      <c r="K91" s="75"/>
      <c r="L91" s="75" t="s">
        <v>2491</v>
      </c>
      <c r="M91" s="20" t="s">
        <v>2837</v>
      </c>
      <c r="N91" s="105"/>
      <c r="O91" s="19"/>
      <c r="P91" s="19"/>
      <c r="Q91" s="20">
        <v>2</v>
      </c>
      <c r="R91" s="20" t="s">
        <v>195</v>
      </c>
      <c r="S91" s="20" t="s">
        <v>139</v>
      </c>
      <c r="T91" s="20" t="s">
        <v>2838</v>
      </c>
      <c r="U91" s="66">
        <v>16300</v>
      </c>
      <c r="V91" s="20" t="s">
        <v>2839</v>
      </c>
      <c r="W91" s="19"/>
      <c r="X91" s="20"/>
      <c r="Y91" s="20"/>
      <c r="Z91" s="20"/>
      <c r="AA91" s="20"/>
      <c r="AB91" s="19"/>
      <c r="AC91" s="19"/>
      <c r="AD91" s="19"/>
      <c r="AE91" s="19"/>
      <c r="AF91" s="19"/>
      <c r="AG91" s="19"/>
      <c r="AH91" s="19"/>
      <c r="AI91" s="19"/>
      <c r="AJ91" s="19"/>
      <c r="AK91" s="19"/>
      <c r="AL91" s="19"/>
      <c r="AM91" s="19"/>
      <c r="AN91" s="19"/>
      <c r="AO91" s="19"/>
      <c r="AP91" s="19"/>
      <c r="AQ91" s="19"/>
    </row>
    <row r="92" spans="1:43" ht="15.75" thickBot="1" x14ac:dyDescent="0.3">
      <c r="A92" s="20">
        <v>87</v>
      </c>
      <c r="B92" s="20">
        <v>956686</v>
      </c>
      <c r="C92" s="20" t="s">
        <v>2840</v>
      </c>
      <c r="D92" s="20" t="s">
        <v>1749</v>
      </c>
      <c r="E92" s="20"/>
      <c r="F92" s="20">
        <v>24</v>
      </c>
      <c r="G92" s="20" t="s">
        <v>2841</v>
      </c>
      <c r="H92" s="20"/>
      <c r="I92" s="75">
        <v>1</v>
      </c>
      <c r="J92" s="75" t="s">
        <v>114</v>
      </c>
      <c r="K92" s="75" t="s">
        <v>370</v>
      </c>
      <c r="L92" s="75" t="s">
        <v>136</v>
      </c>
      <c r="M92" s="20" t="s">
        <v>371</v>
      </c>
      <c r="N92" s="104" t="s">
        <v>2842</v>
      </c>
      <c r="O92" s="83" t="s">
        <v>2843</v>
      </c>
      <c r="P92" s="20"/>
      <c r="Q92" s="20">
        <v>2</v>
      </c>
      <c r="R92" s="20" t="s">
        <v>130</v>
      </c>
      <c r="S92" s="20" t="s">
        <v>122</v>
      </c>
      <c r="T92" s="20" t="s">
        <v>3556</v>
      </c>
      <c r="U92" s="66">
        <v>14969</v>
      </c>
      <c r="V92" s="20" t="s">
        <v>2844</v>
      </c>
      <c r="W92" s="20"/>
      <c r="X92" s="20"/>
      <c r="Y92" s="20"/>
      <c r="Z92" s="20"/>
      <c r="AA92" s="20"/>
      <c r="AB92" s="19"/>
      <c r="AC92" s="19"/>
      <c r="AD92" s="19"/>
      <c r="AE92" s="19"/>
      <c r="AF92" s="19"/>
      <c r="AG92" s="19"/>
      <c r="AH92" s="19"/>
      <c r="AI92" s="19"/>
      <c r="AJ92" s="19"/>
      <c r="AK92" s="19"/>
      <c r="AL92" s="19"/>
      <c r="AM92" s="19"/>
      <c r="AN92" s="19"/>
      <c r="AO92" s="19"/>
      <c r="AP92" s="19"/>
      <c r="AQ92" s="19"/>
    </row>
    <row r="93" spans="1:43" ht="15.75" thickBot="1" x14ac:dyDescent="0.3">
      <c r="A93" s="20">
        <v>88</v>
      </c>
      <c r="B93" s="20">
        <v>7675613</v>
      </c>
      <c r="C93" s="20" t="s">
        <v>969</v>
      </c>
      <c r="D93" s="20" t="s">
        <v>791</v>
      </c>
      <c r="E93" s="20"/>
      <c r="F93" s="20">
        <v>37</v>
      </c>
      <c r="G93" s="20" t="s">
        <v>806</v>
      </c>
      <c r="H93" s="20"/>
      <c r="I93" s="75">
        <v>1</v>
      </c>
      <c r="J93" s="75" t="s">
        <v>114</v>
      </c>
      <c r="K93" s="75"/>
      <c r="L93" s="75" t="s">
        <v>2845</v>
      </c>
      <c r="M93" s="20" t="s">
        <v>166</v>
      </c>
      <c r="N93" s="104" t="s">
        <v>2523</v>
      </c>
      <c r="O93" s="20" t="s">
        <v>3557</v>
      </c>
      <c r="P93" s="20" t="s">
        <v>2846</v>
      </c>
      <c r="Q93" s="20">
        <v>2</v>
      </c>
      <c r="R93" s="20" t="s">
        <v>121</v>
      </c>
      <c r="S93" s="20" t="s">
        <v>139</v>
      </c>
      <c r="T93" s="20" t="s">
        <v>2565</v>
      </c>
      <c r="U93" s="66">
        <v>16329</v>
      </c>
      <c r="V93" s="20" t="s">
        <v>2847</v>
      </c>
      <c r="W93" s="20"/>
      <c r="X93" s="20"/>
      <c r="Y93" s="20"/>
      <c r="Z93" s="20"/>
      <c r="AA93" s="20"/>
      <c r="AB93" s="19"/>
      <c r="AC93" s="19"/>
      <c r="AD93" s="19"/>
      <c r="AE93" s="19"/>
      <c r="AF93" s="19"/>
      <c r="AG93" s="19"/>
      <c r="AH93" s="19"/>
      <c r="AI93" s="19"/>
      <c r="AJ93" s="19"/>
      <c r="AK93" s="19"/>
      <c r="AL93" s="19"/>
      <c r="AM93" s="19"/>
      <c r="AN93" s="19"/>
      <c r="AO93" s="19"/>
      <c r="AP93" s="19"/>
      <c r="AQ93" s="19"/>
    </row>
    <row r="94" spans="1:43" ht="15.75" thickBot="1" x14ac:dyDescent="0.3">
      <c r="A94" s="20">
        <v>89</v>
      </c>
      <c r="B94" s="20">
        <v>4742892</v>
      </c>
      <c r="C94" s="20" t="s">
        <v>2848</v>
      </c>
      <c r="D94" s="20" t="s">
        <v>268</v>
      </c>
      <c r="E94" s="20"/>
      <c r="F94" s="20">
        <v>36</v>
      </c>
      <c r="G94" s="20" t="s">
        <v>112</v>
      </c>
      <c r="H94" s="19"/>
      <c r="I94" s="75" t="s">
        <v>113</v>
      </c>
      <c r="J94" s="75" t="s">
        <v>114</v>
      </c>
      <c r="K94" s="75"/>
      <c r="L94" s="75" t="s">
        <v>136</v>
      </c>
      <c r="M94" s="20" t="s">
        <v>2849</v>
      </c>
      <c r="N94" s="105"/>
      <c r="O94" s="19"/>
      <c r="P94" s="19"/>
      <c r="Q94" s="20">
        <v>2</v>
      </c>
      <c r="R94" s="20" t="s">
        <v>195</v>
      </c>
      <c r="S94" s="20" t="s">
        <v>252</v>
      </c>
      <c r="T94" s="20" t="s">
        <v>2850</v>
      </c>
      <c r="U94" s="66">
        <v>17042</v>
      </c>
      <c r="V94" s="20" t="s">
        <v>2851</v>
      </c>
      <c r="W94" s="20"/>
      <c r="X94" s="20"/>
      <c r="Y94" s="20"/>
      <c r="Z94" s="20"/>
      <c r="AA94" s="20"/>
      <c r="AB94" s="19"/>
      <c r="AC94" s="19"/>
      <c r="AD94" s="19"/>
      <c r="AE94" s="19"/>
      <c r="AF94" s="19"/>
      <c r="AG94" s="19"/>
      <c r="AH94" s="19"/>
      <c r="AI94" s="19"/>
      <c r="AJ94" s="19"/>
      <c r="AK94" s="19"/>
      <c r="AL94" s="19"/>
      <c r="AM94" s="19"/>
      <c r="AN94" s="19"/>
      <c r="AO94" s="19"/>
      <c r="AP94" s="19"/>
      <c r="AQ94" s="19"/>
    </row>
    <row r="95" spans="1:43" ht="15.75" thickBot="1" x14ac:dyDescent="0.3">
      <c r="A95" s="20">
        <v>166</v>
      </c>
      <c r="B95" s="20">
        <v>5567314</v>
      </c>
      <c r="C95" s="20" t="s">
        <v>2852</v>
      </c>
      <c r="D95" s="20" t="s">
        <v>299</v>
      </c>
      <c r="E95" s="19"/>
      <c r="F95" s="20">
        <v>30</v>
      </c>
      <c r="G95" s="20" t="s">
        <v>112</v>
      </c>
      <c r="H95" s="19"/>
      <c r="I95" s="75" t="s">
        <v>330</v>
      </c>
      <c r="J95" s="75" t="s">
        <v>114</v>
      </c>
      <c r="K95" s="75"/>
      <c r="L95" s="75" t="s">
        <v>127</v>
      </c>
      <c r="M95" s="20" t="s">
        <v>2664</v>
      </c>
      <c r="N95" s="105" t="s">
        <v>2853</v>
      </c>
      <c r="O95" s="19"/>
      <c r="P95" s="19"/>
      <c r="Q95" s="20">
        <v>2</v>
      </c>
      <c r="R95" s="20" t="s">
        <v>195</v>
      </c>
      <c r="S95" s="20" t="s">
        <v>139</v>
      </c>
      <c r="T95" s="20" t="s">
        <v>2854</v>
      </c>
      <c r="U95" s="66">
        <v>14754</v>
      </c>
      <c r="V95" s="20" t="s">
        <v>2855</v>
      </c>
      <c r="W95" s="20"/>
      <c r="X95" s="19"/>
      <c r="Y95" s="19"/>
      <c r="Z95" s="19"/>
      <c r="AA95" s="19"/>
      <c r="AB95" s="19"/>
      <c r="AC95" s="19"/>
      <c r="AD95" s="19"/>
      <c r="AE95" s="19"/>
      <c r="AF95" s="19"/>
      <c r="AG95" s="19"/>
      <c r="AH95" s="19"/>
      <c r="AI95" s="19"/>
      <c r="AJ95" s="19"/>
      <c r="AK95" s="19"/>
      <c r="AL95" s="19"/>
      <c r="AM95" s="19"/>
      <c r="AN95" s="19"/>
      <c r="AO95" s="19"/>
      <c r="AP95" s="19"/>
      <c r="AQ95" s="19"/>
    </row>
    <row r="96" spans="1:43" ht="30.75" thickBot="1" x14ac:dyDescent="0.3">
      <c r="A96" s="20">
        <v>91</v>
      </c>
      <c r="B96" s="96">
        <v>4692489</v>
      </c>
      <c r="C96" s="20" t="s">
        <v>976</v>
      </c>
      <c r="D96" s="20" t="s">
        <v>2856</v>
      </c>
      <c r="E96" s="20"/>
      <c r="F96" s="20">
        <v>21</v>
      </c>
      <c r="G96" s="20" t="s">
        <v>800</v>
      </c>
      <c r="H96" s="20"/>
      <c r="I96" s="75">
        <v>1</v>
      </c>
      <c r="J96" s="75" t="s">
        <v>114</v>
      </c>
      <c r="K96" s="75" t="s">
        <v>115</v>
      </c>
      <c r="L96" s="75" t="s">
        <v>2857</v>
      </c>
      <c r="M96" s="20" t="s">
        <v>166</v>
      </c>
      <c r="N96" s="104" t="s">
        <v>2523</v>
      </c>
      <c r="O96" s="20" t="s">
        <v>2858</v>
      </c>
      <c r="P96" s="20" t="s">
        <v>2859</v>
      </c>
      <c r="Q96" s="20">
        <v>2</v>
      </c>
      <c r="R96" s="20" t="s">
        <v>121</v>
      </c>
      <c r="S96" s="20" t="s">
        <v>139</v>
      </c>
      <c r="T96" s="20" t="s">
        <v>3558</v>
      </c>
      <c r="U96" s="66">
        <v>14804</v>
      </c>
      <c r="V96" s="76" t="s">
        <v>2860</v>
      </c>
      <c r="W96" s="19"/>
      <c r="X96" s="19"/>
      <c r="Y96" s="19"/>
      <c r="Z96" s="19"/>
      <c r="AA96" s="19"/>
      <c r="AB96" s="19"/>
      <c r="AC96" s="19"/>
      <c r="AD96" s="19"/>
      <c r="AE96" s="19"/>
      <c r="AF96" s="19"/>
      <c r="AG96" s="19"/>
      <c r="AH96" s="19"/>
      <c r="AI96" s="19"/>
      <c r="AJ96" s="19"/>
      <c r="AK96" s="19"/>
      <c r="AL96" s="19"/>
      <c r="AM96" s="19"/>
      <c r="AN96" s="19"/>
      <c r="AO96" s="19"/>
      <c r="AP96" s="19"/>
      <c r="AQ96" s="19"/>
    </row>
    <row r="97" spans="1:43" x14ac:dyDescent="0.25">
      <c r="A97" s="20">
        <v>90</v>
      </c>
      <c r="B97" s="20">
        <v>1400746</v>
      </c>
      <c r="C97" s="20" t="s">
        <v>976</v>
      </c>
      <c r="D97" s="20" t="s">
        <v>1891</v>
      </c>
      <c r="E97" s="20"/>
      <c r="F97" s="20">
        <v>20</v>
      </c>
      <c r="G97" s="20" t="s">
        <v>800</v>
      </c>
      <c r="H97" s="20"/>
      <c r="I97" s="75">
        <v>1</v>
      </c>
      <c r="J97" s="75" t="s">
        <v>114</v>
      </c>
      <c r="K97" s="75"/>
      <c r="L97" s="75" t="s">
        <v>136</v>
      </c>
      <c r="M97" s="20" t="s">
        <v>166</v>
      </c>
      <c r="N97" s="101" t="s">
        <v>2523</v>
      </c>
      <c r="O97" s="20" t="s">
        <v>3559</v>
      </c>
      <c r="P97" s="20"/>
      <c r="Q97" s="20">
        <v>2</v>
      </c>
      <c r="R97" s="20" t="s">
        <v>121</v>
      </c>
      <c r="S97" s="20" t="s">
        <v>131</v>
      </c>
      <c r="T97" s="20" t="s">
        <v>3330</v>
      </c>
      <c r="U97" s="66">
        <v>16231</v>
      </c>
      <c r="V97" s="20" t="s">
        <v>2861</v>
      </c>
      <c r="W97" s="19"/>
      <c r="X97" s="19"/>
      <c r="Y97" s="19"/>
      <c r="Z97" s="19"/>
      <c r="AA97" s="19"/>
      <c r="AB97" s="19"/>
      <c r="AC97" s="19"/>
      <c r="AD97" s="19"/>
      <c r="AE97" s="19"/>
      <c r="AF97" s="19"/>
      <c r="AG97" s="19"/>
      <c r="AH97" s="19"/>
      <c r="AI97" s="19"/>
      <c r="AJ97" s="19"/>
      <c r="AK97" s="19"/>
      <c r="AL97" s="19"/>
      <c r="AM97" s="19"/>
      <c r="AN97" s="19"/>
      <c r="AO97" s="19"/>
      <c r="AP97" s="19"/>
      <c r="AQ97" s="19"/>
    </row>
    <row r="98" spans="1:43" x14ac:dyDescent="0.25">
      <c r="A98" s="20">
        <v>157</v>
      </c>
      <c r="B98" s="20">
        <v>1610005</v>
      </c>
      <c r="C98" s="20" t="s">
        <v>976</v>
      </c>
      <c r="D98" s="20" t="s">
        <v>636</v>
      </c>
      <c r="E98" s="20"/>
      <c r="F98" s="20">
        <v>22</v>
      </c>
      <c r="G98" s="20" t="s">
        <v>112</v>
      </c>
      <c r="H98" s="19"/>
      <c r="I98" s="75" t="s">
        <v>330</v>
      </c>
      <c r="J98" s="75" t="s">
        <v>114</v>
      </c>
      <c r="K98" s="75"/>
      <c r="L98" s="75" t="s">
        <v>2805</v>
      </c>
      <c r="M98" s="20" t="s">
        <v>1161</v>
      </c>
      <c r="N98" s="102" t="s">
        <v>2862</v>
      </c>
      <c r="O98" s="19"/>
      <c r="P98" s="19"/>
      <c r="Q98" s="20">
        <v>2</v>
      </c>
      <c r="R98" s="20" t="s">
        <v>121</v>
      </c>
      <c r="S98" s="20" t="s">
        <v>122</v>
      </c>
      <c r="T98" s="20" t="s">
        <v>2863</v>
      </c>
      <c r="U98" s="66">
        <v>15653</v>
      </c>
      <c r="V98" s="20" t="s">
        <v>2864</v>
      </c>
      <c r="W98" s="20"/>
      <c r="X98" s="19"/>
      <c r="Y98" s="19"/>
      <c r="Z98" s="19"/>
      <c r="AA98" s="19"/>
      <c r="AB98" s="19"/>
      <c r="AC98" s="19"/>
      <c r="AD98" s="19"/>
      <c r="AE98" s="19"/>
      <c r="AF98" s="19"/>
      <c r="AG98" s="19"/>
      <c r="AH98" s="19"/>
      <c r="AI98" s="19"/>
      <c r="AJ98" s="19"/>
      <c r="AK98" s="19"/>
      <c r="AL98" s="19"/>
      <c r="AM98" s="19"/>
      <c r="AN98" s="19"/>
      <c r="AO98" s="19"/>
      <c r="AP98" s="19"/>
      <c r="AQ98" s="19"/>
    </row>
    <row r="99" spans="1:43" x14ac:dyDescent="0.25">
      <c r="A99" s="20">
        <v>93</v>
      </c>
      <c r="B99" s="20">
        <v>1878446</v>
      </c>
      <c r="C99" s="20" t="s">
        <v>980</v>
      </c>
      <c r="D99" s="20" t="s">
        <v>125</v>
      </c>
      <c r="E99" s="20"/>
      <c r="F99" s="20">
        <v>21</v>
      </c>
      <c r="G99" s="20" t="s">
        <v>112</v>
      </c>
      <c r="H99" s="19"/>
      <c r="I99" s="75" t="s">
        <v>113</v>
      </c>
      <c r="J99" s="75" t="s">
        <v>114</v>
      </c>
      <c r="K99" s="75"/>
      <c r="L99" s="75" t="s">
        <v>127</v>
      </c>
      <c r="M99" s="20" t="s">
        <v>2865</v>
      </c>
      <c r="N99" s="102"/>
      <c r="O99" s="19"/>
      <c r="P99" s="19"/>
      <c r="Q99" s="20">
        <v>2</v>
      </c>
      <c r="R99" s="20" t="s">
        <v>195</v>
      </c>
      <c r="S99" s="20" t="s">
        <v>482</v>
      </c>
      <c r="T99" s="20" t="s">
        <v>2866</v>
      </c>
      <c r="U99" s="66">
        <v>14754</v>
      </c>
      <c r="V99" s="20" t="s">
        <v>2867</v>
      </c>
      <c r="W99" s="20"/>
      <c r="X99" s="19"/>
      <c r="Y99" s="19"/>
      <c r="Z99" s="19"/>
      <c r="AA99" s="19"/>
      <c r="AB99" s="19"/>
      <c r="AC99" s="19"/>
      <c r="AD99" s="19"/>
      <c r="AE99" s="19"/>
      <c r="AF99" s="19"/>
      <c r="AG99" s="19"/>
      <c r="AH99" s="19"/>
      <c r="AI99" s="19"/>
      <c r="AJ99" s="19"/>
      <c r="AK99" s="19"/>
      <c r="AL99" s="19"/>
      <c r="AM99" s="19"/>
      <c r="AN99" s="19"/>
      <c r="AO99" s="19"/>
      <c r="AP99" s="19"/>
      <c r="AQ99" s="19"/>
    </row>
    <row r="100" spans="1:43" x14ac:dyDescent="0.25">
      <c r="A100" s="20">
        <v>92</v>
      </c>
      <c r="B100" s="20">
        <v>2345469</v>
      </c>
      <c r="C100" s="20" t="s">
        <v>980</v>
      </c>
      <c r="D100" s="20" t="s">
        <v>2868</v>
      </c>
      <c r="E100" s="20"/>
      <c r="F100" s="20">
        <v>27</v>
      </c>
      <c r="G100" s="20" t="s">
        <v>2869</v>
      </c>
      <c r="H100" s="20"/>
      <c r="I100" s="75" t="s">
        <v>201</v>
      </c>
      <c r="J100" s="75" t="s">
        <v>114</v>
      </c>
      <c r="K100" s="75"/>
      <c r="L100" s="75" t="s">
        <v>2870</v>
      </c>
      <c r="M100" s="20" t="s">
        <v>2842</v>
      </c>
      <c r="N100" s="101" t="s">
        <v>2871</v>
      </c>
      <c r="O100" s="20" t="s">
        <v>2872</v>
      </c>
      <c r="P100" s="20"/>
      <c r="Q100" s="20">
        <v>2</v>
      </c>
      <c r="R100" s="20" t="s">
        <v>195</v>
      </c>
      <c r="S100" s="20" t="s">
        <v>131</v>
      </c>
      <c r="T100" s="20" t="s">
        <v>2873</v>
      </c>
      <c r="U100" s="66">
        <v>15773</v>
      </c>
      <c r="V100" s="20" t="s">
        <v>2874</v>
      </c>
      <c r="W100" s="20"/>
      <c r="X100" s="19"/>
      <c r="Y100" s="19"/>
      <c r="Z100" s="19"/>
      <c r="AA100" s="19"/>
      <c r="AB100" s="19"/>
      <c r="AC100" s="19"/>
      <c r="AD100" s="19"/>
      <c r="AE100" s="19"/>
      <c r="AF100" s="19"/>
      <c r="AG100" s="19"/>
      <c r="AH100" s="19"/>
      <c r="AI100" s="19"/>
      <c r="AJ100" s="19"/>
      <c r="AK100" s="19"/>
      <c r="AL100" s="19"/>
      <c r="AM100" s="19"/>
      <c r="AN100" s="19"/>
      <c r="AO100" s="19"/>
      <c r="AP100" s="19"/>
      <c r="AQ100" s="19"/>
    </row>
    <row r="101" spans="1:43" x14ac:dyDescent="0.25">
      <c r="A101" s="20">
        <v>94</v>
      </c>
      <c r="B101" s="20">
        <v>7812995</v>
      </c>
      <c r="C101" s="20" t="s">
        <v>1920</v>
      </c>
      <c r="D101" s="20" t="s">
        <v>1294</v>
      </c>
      <c r="E101" s="20"/>
      <c r="F101" s="20">
        <v>41</v>
      </c>
      <c r="G101" s="20" t="s">
        <v>158</v>
      </c>
      <c r="H101" s="20"/>
      <c r="I101" s="75">
        <v>2</v>
      </c>
      <c r="J101" s="75" t="s">
        <v>114</v>
      </c>
      <c r="K101" s="75"/>
      <c r="L101" s="75" t="s">
        <v>127</v>
      </c>
      <c r="M101" s="20" t="s">
        <v>166</v>
      </c>
      <c r="N101" s="101" t="s">
        <v>2523</v>
      </c>
      <c r="O101" s="20" t="s">
        <v>2875</v>
      </c>
      <c r="P101" s="20"/>
      <c r="Q101" s="20">
        <v>2</v>
      </c>
      <c r="R101" s="20" t="s">
        <v>121</v>
      </c>
      <c r="S101" s="20" t="s">
        <v>139</v>
      </c>
      <c r="T101" s="20" t="s">
        <v>3560</v>
      </c>
      <c r="U101" s="66">
        <v>14772</v>
      </c>
      <c r="V101" s="20" t="s">
        <v>2876</v>
      </c>
      <c r="W101" s="20"/>
      <c r="X101" s="19"/>
      <c r="Y101" s="19"/>
      <c r="Z101" s="19"/>
      <c r="AA101" s="19"/>
      <c r="AB101" s="19"/>
      <c r="AC101" s="19"/>
      <c r="AD101" s="19"/>
      <c r="AE101" s="19"/>
      <c r="AF101" s="19"/>
      <c r="AG101" s="19"/>
      <c r="AH101" s="19"/>
      <c r="AI101" s="19"/>
      <c r="AJ101" s="19"/>
      <c r="AK101" s="19"/>
      <c r="AL101" s="19"/>
      <c r="AM101" s="19"/>
      <c r="AN101" s="19"/>
      <c r="AO101" s="19"/>
      <c r="AP101" s="19"/>
      <c r="AQ101" s="19"/>
    </row>
    <row r="102" spans="1:43" x14ac:dyDescent="0.25">
      <c r="A102" s="20">
        <v>95</v>
      </c>
      <c r="B102" s="20">
        <v>3127978</v>
      </c>
      <c r="C102" s="20" t="s">
        <v>2877</v>
      </c>
      <c r="D102" s="20" t="s">
        <v>460</v>
      </c>
      <c r="E102" s="20"/>
      <c r="F102" s="20">
        <v>35</v>
      </c>
      <c r="G102" s="20" t="s">
        <v>158</v>
      </c>
      <c r="H102" s="20"/>
      <c r="I102" s="75">
        <v>2</v>
      </c>
      <c r="J102" s="75" t="s">
        <v>114</v>
      </c>
      <c r="K102" s="75" t="s">
        <v>370</v>
      </c>
      <c r="L102" s="75" t="s">
        <v>136</v>
      </c>
      <c r="M102" s="20" t="s">
        <v>371</v>
      </c>
      <c r="N102" s="101" t="s">
        <v>2878</v>
      </c>
      <c r="O102" s="20"/>
      <c r="P102" s="20"/>
      <c r="Q102" s="20">
        <v>2</v>
      </c>
      <c r="R102" s="20" t="s">
        <v>121</v>
      </c>
      <c r="S102" s="20" t="s">
        <v>2502</v>
      </c>
      <c r="T102" s="20" t="s">
        <v>2879</v>
      </c>
      <c r="U102" s="66">
        <v>16892</v>
      </c>
      <c r="V102" s="20" t="s">
        <v>2880</v>
      </c>
      <c r="W102" s="20"/>
      <c r="X102" s="19"/>
      <c r="Y102" s="19"/>
      <c r="Z102" s="19"/>
      <c r="AA102" s="19"/>
      <c r="AB102" s="19"/>
      <c r="AC102" s="19"/>
      <c r="AD102" s="19"/>
      <c r="AE102" s="19"/>
      <c r="AF102" s="19"/>
      <c r="AG102" s="19"/>
      <c r="AH102" s="19"/>
      <c r="AI102" s="19"/>
      <c r="AJ102" s="19"/>
      <c r="AK102" s="19"/>
      <c r="AL102" s="19"/>
      <c r="AM102" s="19"/>
      <c r="AN102" s="19"/>
      <c r="AO102" s="19"/>
      <c r="AP102" s="19"/>
      <c r="AQ102" s="19"/>
    </row>
    <row r="103" spans="1:43" x14ac:dyDescent="0.25">
      <c r="A103" s="20">
        <v>96</v>
      </c>
      <c r="B103" s="96">
        <v>1794619</v>
      </c>
      <c r="C103" s="20" t="s">
        <v>2881</v>
      </c>
      <c r="D103" s="20" t="s">
        <v>2882</v>
      </c>
      <c r="E103" s="20"/>
      <c r="F103" s="20">
        <v>28</v>
      </c>
      <c r="G103" s="20" t="s">
        <v>800</v>
      </c>
      <c r="H103" s="20"/>
      <c r="I103" s="75">
        <v>2</v>
      </c>
      <c r="J103" s="75" t="s">
        <v>114</v>
      </c>
      <c r="K103" s="75"/>
      <c r="L103" s="75" t="s">
        <v>165</v>
      </c>
      <c r="M103" s="20" t="s">
        <v>3561</v>
      </c>
      <c r="N103" s="101" t="s">
        <v>2883</v>
      </c>
      <c r="O103" s="20"/>
      <c r="P103" s="20"/>
      <c r="Q103" s="20">
        <v>2</v>
      </c>
      <c r="R103" s="20" t="s">
        <v>121</v>
      </c>
      <c r="S103" s="20" t="s">
        <v>122</v>
      </c>
      <c r="T103" s="20" t="s">
        <v>2884</v>
      </c>
      <c r="U103" s="66">
        <v>16359</v>
      </c>
      <c r="V103" s="20" t="s">
        <v>2885</v>
      </c>
      <c r="W103" s="20"/>
      <c r="X103" s="19"/>
      <c r="Y103" s="19"/>
      <c r="Z103" s="19"/>
      <c r="AA103" s="19"/>
      <c r="AB103" s="19"/>
      <c r="AC103" s="19"/>
      <c r="AD103" s="19"/>
      <c r="AE103" s="19"/>
      <c r="AF103" s="19"/>
      <c r="AG103" s="19"/>
      <c r="AH103" s="19"/>
      <c r="AI103" s="19"/>
      <c r="AJ103" s="19"/>
      <c r="AK103" s="19"/>
      <c r="AL103" s="19"/>
      <c r="AM103" s="19"/>
      <c r="AN103" s="19"/>
      <c r="AO103" s="19"/>
      <c r="AP103" s="19"/>
      <c r="AQ103" s="19"/>
    </row>
    <row r="104" spans="1:43" x14ac:dyDescent="0.25">
      <c r="A104" s="20">
        <v>97</v>
      </c>
      <c r="B104" s="20" t="s">
        <v>2886</v>
      </c>
      <c r="C104" s="20" t="s">
        <v>2887</v>
      </c>
      <c r="D104" s="20" t="s">
        <v>1780</v>
      </c>
      <c r="E104" s="20"/>
      <c r="F104" s="20">
        <v>20</v>
      </c>
      <c r="G104" s="20" t="s">
        <v>2888</v>
      </c>
      <c r="H104" s="20"/>
      <c r="I104" s="75">
        <v>2</v>
      </c>
      <c r="J104" s="75" t="s">
        <v>114</v>
      </c>
      <c r="K104" s="75"/>
      <c r="L104" s="75" t="s">
        <v>237</v>
      </c>
      <c r="M104" s="20" t="s">
        <v>3562</v>
      </c>
      <c r="N104" s="101" t="s">
        <v>129</v>
      </c>
      <c r="O104" s="20"/>
      <c r="P104" s="20"/>
      <c r="Q104" s="20">
        <v>2</v>
      </c>
      <c r="R104" s="20" t="s">
        <v>130</v>
      </c>
      <c r="S104" s="20" t="s">
        <v>2889</v>
      </c>
      <c r="T104" s="20" t="s">
        <v>3563</v>
      </c>
      <c r="U104" s="66">
        <v>15440</v>
      </c>
      <c r="V104" s="20" t="s">
        <v>2890</v>
      </c>
      <c r="W104" s="20"/>
      <c r="X104" s="19"/>
      <c r="Y104" s="19"/>
      <c r="Z104" s="19"/>
      <c r="AA104" s="19"/>
      <c r="AB104" s="19"/>
      <c r="AC104" s="19"/>
      <c r="AD104" s="19"/>
      <c r="AE104" s="19"/>
      <c r="AF104" s="19"/>
      <c r="AG104" s="19"/>
      <c r="AH104" s="19"/>
      <c r="AI104" s="19"/>
      <c r="AJ104" s="19"/>
      <c r="AK104" s="19"/>
      <c r="AL104" s="19"/>
      <c r="AM104" s="19"/>
      <c r="AN104" s="19"/>
      <c r="AO104" s="19"/>
      <c r="AP104" s="19"/>
      <c r="AQ104" s="19"/>
    </row>
    <row r="105" spans="1:43" x14ac:dyDescent="0.25">
      <c r="A105" s="20">
        <v>165</v>
      </c>
      <c r="B105" s="20" t="s">
        <v>2891</v>
      </c>
      <c r="C105" s="20" t="s">
        <v>1012</v>
      </c>
      <c r="D105" s="20" t="s">
        <v>2892</v>
      </c>
      <c r="E105" s="19"/>
      <c r="F105" s="20">
        <v>25</v>
      </c>
      <c r="G105" s="20" t="s">
        <v>112</v>
      </c>
      <c r="H105" s="19" t="s">
        <v>357</v>
      </c>
      <c r="I105" s="75" t="s">
        <v>330</v>
      </c>
      <c r="J105" s="75" t="s">
        <v>114</v>
      </c>
      <c r="K105" s="75"/>
      <c r="L105" s="75" t="s">
        <v>237</v>
      </c>
      <c r="M105" s="20" t="s">
        <v>2893</v>
      </c>
      <c r="N105" s="19" t="s">
        <v>246</v>
      </c>
      <c r="O105" s="19"/>
      <c r="P105" s="19"/>
      <c r="Q105" s="20">
        <v>2</v>
      </c>
      <c r="R105" s="20" t="s">
        <v>195</v>
      </c>
      <c r="S105" s="20" t="s">
        <v>2894</v>
      </c>
      <c r="T105" s="19" t="s">
        <v>2895</v>
      </c>
      <c r="U105" s="66">
        <v>15118</v>
      </c>
      <c r="V105" s="19" t="s">
        <v>2896</v>
      </c>
      <c r="W105" s="20"/>
      <c r="X105" s="19"/>
      <c r="Y105" s="19"/>
      <c r="Z105" s="19"/>
      <c r="AA105" s="19"/>
      <c r="AB105" s="19"/>
      <c r="AC105" s="19"/>
      <c r="AD105" s="19"/>
      <c r="AE105" s="19"/>
      <c r="AF105" s="19"/>
      <c r="AG105" s="19"/>
      <c r="AH105" s="19"/>
      <c r="AI105" s="19"/>
      <c r="AJ105" s="19"/>
      <c r="AK105" s="19"/>
      <c r="AL105" s="19"/>
      <c r="AM105" s="19"/>
      <c r="AN105" s="19"/>
      <c r="AO105" s="19"/>
      <c r="AP105" s="19"/>
      <c r="AQ105" s="19"/>
    </row>
    <row r="106" spans="1:43" x14ac:dyDescent="0.25">
      <c r="A106" s="20">
        <v>98</v>
      </c>
      <c r="B106" s="20">
        <v>1698314</v>
      </c>
      <c r="C106" s="20" t="s">
        <v>2897</v>
      </c>
      <c r="D106" s="20" t="s">
        <v>282</v>
      </c>
      <c r="E106" s="20"/>
      <c r="F106" s="20">
        <v>21</v>
      </c>
      <c r="G106" s="20" t="s">
        <v>112</v>
      </c>
      <c r="H106" s="19"/>
      <c r="I106" s="75" t="s">
        <v>113</v>
      </c>
      <c r="J106" s="75" t="s">
        <v>2464</v>
      </c>
      <c r="K106" s="75"/>
      <c r="L106" s="75" t="s">
        <v>2586</v>
      </c>
      <c r="M106" s="20" t="s">
        <v>2898</v>
      </c>
      <c r="N106" s="102"/>
      <c r="O106" s="19"/>
      <c r="P106" s="19"/>
      <c r="Q106" s="20">
        <v>2</v>
      </c>
      <c r="R106" s="20" t="s">
        <v>195</v>
      </c>
      <c r="S106" s="20" t="s">
        <v>2899</v>
      </c>
      <c r="T106" s="20" t="s">
        <v>2519</v>
      </c>
      <c r="U106" s="66">
        <v>16725</v>
      </c>
      <c r="V106" s="20" t="s">
        <v>2900</v>
      </c>
      <c r="W106" s="19"/>
      <c r="X106" s="19"/>
      <c r="Y106" s="19"/>
      <c r="Z106" s="19"/>
      <c r="AA106" s="19"/>
      <c r="AB106" s="19"/>
      <c r="AC106" s="19"/>
      <c r="AD106" s="19"/>
      <c r="AE106" s="19"/>
      <c r="AF106" s="19"/>
      <c r="AG106" s="19"/>
      <c r="AH106" s="19"/>
      <c r="AI106" s="19"/>
      <c r="AJ106" s="19"/>
      <c r="AK106" s="19"/>
      <c r="AL106" s="19"/>
      <c r="AM106" s="19"/>
      <c r="AN106" s="19"/>
      <c r="AO106" s="19"/>
      <c r="AP106" s="19"/>
      <c r="AQ106" s="19"/>
    </row>
    <row r="107" spans="1:43" x14ac:dyDescent="0.25">
      <c r="A107" s="20">
        <v>99</v>
      </c>
      <c r="B107" s="20">
        <v>7920366</v>
      </c>
      <c r="C107" s="20" t="s">
        <v>480</v>
      </c>
      <c r="D107" s="20" t="s">
        <v>2901</v>
      </c>
      <c r="E107" s="20"/>
      <c r="F107" s="20">
        <v>32</v>
      </c>
      <c r="G107" s="20" t="s">
        <v>112</v>
      </c>
      <c r="H107" s="19"/>
      <c r="I107" s="75" t="s">
        <v>113</v>
      </c>
      <c r="J107" s="75" t="s">
        <v>114</v>
      </c>
      <c r="K107" s="75"/>
      <c r="L107" s="75" t="s">
        <v>127</v>
      </c>
      <c r="M107" s="20" t="s">
        <v>2902</v>
      </c>
      <c r="N107" s="102"/>
      <c r="O107" s="19"/>
      <c r="P107" s="19"/>
      <c r="Q107" s="20">
        <v>2</v>
      </c>
      <c r="R107" s="20" t="s">
        <v>195</v>
      </c>
      <c r="S107" s="20" t="s">
        <v>2561</v>
      </c>
      <c r="T107" s="20" t="s">
        <v>2903</v>
      </c>
      <c r="U107" s="66">
        <v>16238</v>
      </c>
      <c r="V107" s="20" t="s">
        <v>2904</v>
      </c>
      <c r="W107" s="19"/>
      <c r="X107" s="19"/>
      <c r="Y107" s="19"/>
      <c r="Z107" s="19"/>
      <c r="AA107" s="19"/>
      <c r="AB107" s="19"/>
      <c r="AC107" s="19"/>
      <c r="AD107" s="19"/>
      <c r="AE107" s="19"/>
      <c r="AF107" s="19"/>
      <c r="AG107" s="19"/>
      <c r="AH107" s="19"/>
      <c r="AI107" s="19"/>
      <c r="AJ107" s="19"/>
      <c r="AK107" s="19"/>
      <c r="AL107" s="19"/>
      <c r="AM107" s="19"/>
      <c r="AN107" s="19"/>
      <c r="AO107" s="19"/>
      <c r="AP107" s="19"/>
      <c r="AQ107" s="19"/>
    </row>
    <row r="108" spans="1:43" ht="30" x14ac:dyDescent="0.25">
      <c r="A108" s="20">
        <v>100</v>
      </c>
      <c r="B108" s="20">
        <v>948725</v>
      </c>
      <c r="C108" s="20" t="s">
        <v>1044</v>
      </c>
      <c r="D108" s="20" t="s">
        <v>1744</v>
      </c>
      <c r="E108" s="20"/>
      <c r="F108" s="20">
        <v>22</v>
      </c>
      <c r="G108" s="20" t="s">
        <v>235</v>
      </c>
      <c r="H108" s="20"/>
      <c r="I108" s="75">
        <v>1</v>
      </c>
      <c r="J108" s="75" t="s">
        <v>236</v>
      </c>
      <c r="K108" s="75"/>
      <c r="L108" s="75" t="s">
        <v>136</v>
      </c>
      <c r="M108" s="20" t="s">
        <v>166</v>
      </c>
      <c r="N108" s="101" t="s">
        <v>2523</v>
      </c>
      <c r="O108" s="20" t="s">
        <v>2905</v>
      </c>
      <c r="P108" s="20"/>
      <c r="Q108" s="20">
        <v>2</v>
      </c>
      <c r="R108" s="20" t="s">
        <v>121</v>
      </c>
      <c r="S108" s="20" t="s">
        <v>122</v>
      </c>
      <c r="T108" s="20" t="s">
        <v>3564</v>
      </c>
      <c r="U108" s="66">
        <v>15149</v>
      </c>
      <c r="V108" s="76" t="s">
        <v>2906</v>
      </c>
      <c r="W108" s="19"/>
      <c r="X108" s="19"/>
      <c r="Y108" s="19"/>
      <c r="Z108" s="19"/>
      <c r="AA108" s="19"/>
      <c r="AB108" s="19"/>
      <c r="AC108" s="19"/>
      <c r="AD108" s="19"/>
      <c r="AE108" s="19"/>
      <c r="AF108" s="19"/>
      <c r="AG108" s="19"/>
      <c r="AH108" s="19"/>
      <c r="AI108" s="19"/>
      <c r="AJ108" s="19"/>
      <c r="AK108" s="19"/>
      <c r="AL108" s="19"/>
      <c r="AM108" s="19"/>
      <c r="AN108" s="19"/>
      <c r="AO108" s="19"/>
      <c r="AP108" s="19"/>
      <c r="AQ108" s="19"/>
    </row>
    <row r="109" spans="1:43" x14ac:dyDescent="0.25">
      <c r="A109" s="20">
        <v>101</v>
      </c>
      <c r="B109" s="90" t="s">
        <v>2907</v>
      </c>
      <c r="C109" s="20" t="s">
        <v>2908</v>
      </c>
      <c r="D109" s="20" t="s">
        <v>2909</v>
      </c>
      <c r="E109" s="20"/>
      <c r="F109" s="20">
        <v>22</v>
      </c>
      <c r="G109" s="20" t="s">
        <v>2910</v>
      </c>
      <c r="H109" s="20"/>
      <c r="I109" s="75">
        <v>1</v>
      </c>
      <c r="J109" s="75" t="s">
        <v>114</v>
      </c>
      <c r="K109" s="75"/>
      <c r="L109" s="75" t="s">
        <v>1266</v>
      </c>
      <c r="M109" s="20" t="s">
        <v>166</v>
      </c>
      <c r="N109" s="101" t="s">
        <v>2523</v>
      </c>
      <c r="O109" s="20" t="s">
        <v>2911</v>
      </c>
      <c r="P109" s="20"/>
      <c r="Q109" s="20">
        <v>2</v>
      </c>
      <c r="R109" s="20" t="s">
        <v>121</v>
      </c>
      <c r="S109" s="20" t="s">
        <v>2912</v>
      </c>
      <c r="T109" s="20" t="s">
        <v>2913</v>
      </c>
      <c r="U109" s="66">
        <v>16489</v>
      </c>
      <c r="V109" s="20" t="s">
        <v>2914</v>
      </c>
      <c r="W109" s="19"/>
      <c r="X109" s="19"/>
      <c r="Y109" s="19"/>
      <c r="Z109" s="19"/>
      <c r="AA109" s="19"/>
      <c r="AB109" s="19"/>
      <c r="AC109" s="19"/>
      <c r="AD109" s="19"/>
      <c r="AE109" s="19"/>
      <c r="AF109" s="19"/>
      <c r="AG109" s="19"/>
      <c r="AH109" s="19"/>
      <c r="AI109" s="19"/>
      <c r="AJ109" s="19"/>
      <c r="AK109" s="19"/>
      <c r="AL109" s="19"/>
      <c r="AM109" s="19"/>
      <c r="AN109" s="19"/>
      <c r="AO109" s="19"/>
      <c r="AP109" s="19"/>
      <c r="AQ109" s="19"/>
    </row>
    <row r="110" spans="1:43" x14ac:dyDescent="0.25">
      <c r="A110" s="20">
        <v>102</v>
      </c>
      <c r="B110" s="20">
        <v>972605</v>
      </c>
      <c r="C110" s="20" t="s">
        <v>2915</v>
      </c>
      <c r="D110" s="20" t="s">
        <v>268</v>
      </c>
      <c r="E110" s="20"/>
      <c r="F110" s="20">
        <v>22</v>
      </c>
      <c r="G110" s="20" t="s">
        <v>2910</v>
      </c>
      <c r="H110" s="20" t="s">
        <v>515</v>
      </c>
      <c r="I110" s="75">
        <v>1</v>
      </c>
      <c r="J110" s="75" t="s">
        <v>2464</v>
      </c>
      <c r="K110" s="75"/>
      <c r="L110" s="75" t="s">
        <v>2916</v>
      </c>
      <c r="M110" s="20" t="s">
        <v>166</v>
      </c>
      <c r="N110" s="20" t="s">
        <v>2523</v>
      </c>
      <c r="O110" s="20" t="s">
        <v>2917</v>
      </c>
      <c r="P110" s="20"/>
      <c r="Q110" s="20">
        <v>2</v>
      </c>
      <c r="R110" s="20" t="s">
        <v>121</v>
      </c>
      <c r="S110" s="20" t="s">
        <v>2918</v>
      </c>
      <c r="T110" s="20" t="s">
        <v>3565</v>
      </c>
      <c r="U110" s="66">
        <v>15858</v>
      </c>
      <c r="V110" s="20" t="s">
        <v>2919</v>
      </c>
      <c r="W110" s="20"/>
      <c r="X110" s="19"/>
      <c r="Y110" s="19"/>
      <c r="Z110" s="19"/>
      <c r="AA110" s="19"/>
      <c r="AB110" s="19"/>
      <c r="AC110" s="19"/>
      <c r="AD110" s="19"/>
      <c r="AE110" s="19"/>
      <c r="AF110" s="19"/>
      <c r="AG110" s="19"/>
      <c r="AH110" s="19"/>
      <c r="AI110" s="19"/>
      <c r="AJ110" s="19"/>
      <c r="AK110" s="19"/>
      <c r="AL110" s="19"/>
      <c r="AM110" s="19"/>
      <c r="AN110" s="19"/>
      <c r="AO110" s="19"/>
      <c r="AP110" s="19"/>
      <c r="AQ110" s="19"/>
    </row>
    <row r="111" spans="1:43" x14ac:dyDescent="0.25">
      <c r="A111" s="20">
        <v>103</v>
      </c>
      <c r="B111" s="20" t="s">
        <v>2920</v>
      </c>
      <c r="C111" s="20" t="s">
        <v>2921</v>
      </c>
      <c r="D111" s="20" t="s">
        <v>3566</v>
      </c>
      <c r="E111" s="20"/>
      <c r="F111" s="20">
        <v>19</v>
      </c>
      <c r="G111" s="20" t="s">
        <v>2810</v>
      </c>
      <c r="H111" s="20"/>
      <c r="I111" s="75">
        <v>2</v>
      </c>
      <c r="J111" s="75" t="s">
        <v>114</v>
      </c>
      <c r="K111" s="75"/>
      <c r="L111" s="75" t="s">
        <v>136</v>
      </c>
      <c r="M111" s="20" t="s">
        <v>3567</v>
      </c>
      <c r="N111" s="20" t="s">
        <v>129</v>
      </c>
      <c r="O111" s="20"/>
      <c r="P111" s="20"/>
      <c r="Q111" s="20">
        <v>2</v>
      </c>
      <c r="R111" s="20" t="s">
        <v>121</v>
      </c>
      <c r="S111" s="20" t="s">
        <v>240</v>
      </c>
      <c r="T111" s="20" t="s">
        <v>2922</v>
      </c>
      <c r="U111" s="66">
        <v>15075</v>
      </c>
      <c r="V111" s="20" t="s">
        <v>2923</v>
      </c>
      <c r="W111" s="19"/>
      <c r="X111" s="19"/>
      <c r="Y111" s="19"/>
      <c r="Z111" s="19"/>
      <c r="AA111" s="19"/>
      <c r="AB111" s="19"/>
      <c r="AC111" s="19"/>
      <c r="AD111" s="19"/>
      <c r="AE111" s="19"/>
      <c r="AF111" s="19"/>
      <c r="AG111" s="19"/>
      <c r="AH111" s="19"/>
      <c r="AI111" s="19"/>
      <c r="AJ111" s="19"/>
      <c r="AK111" s="19"/>
      <c r="AL111" s="19"/>
      <c r="AM111" s="19"/>
      <c r="AN111" s="19"/>
      <c r="AO111" s="19"/>
      <c r="AP111" s="19"/>
      <c r="AQ111" s="19"/>
    </row>
    <row r="112" spans="1:43" x14ac:dyDescent="0.25">
      <c r="A112" s="20">
        <v>104</v>
      </c>
      <c r="B112" s="20">
        <v>2356710</v>
      </c>
      <c r="C112" s="20" t="s">
        <v>2924</v>
      </c>
      <c r="D112" s="20" t="s">
        <v>3568</v>
      </c>
      <c r="E112" s="20"/>
      <c r="F112" s="20">
        <v>31</v>
      </c>
      <c r="G112" s="20" t="s">
        <v>2925</v>
      </c>
      <c r="H112" s="20"/>
      <c r="I112" s="75">
        <v>3</v>
      </c>
      <c r="J112" s="75" t="s">
        <v>114</v>
      </c>
      <c r="K112" s="75"/>
      <c r="L112" s="75" t="s">
        <v>2474</v>
      </c>
      <c r="M112" s="20" t="s">
        <v>300</v>
      </c>
      <c r="N112" s="20" t="s">
        <v>2926</v>
      </c>
      <c r="O112" s="20"/>
      <c r="P112" s="20"/>
      <c r="Q112" s="20">
        <v>2</v>
      </c>
      <c r="R112" s="20" t="s">
        <v>121</v>
      </c>
      <c r="S112" s="20" t="s">
        <v>131</v>
      </c>
      <c r="T112" s="20" t="s">
        <v>2927</v>
      </c>
      <c r="U112" s="87">
        <v>15871</v>
      </c>
      <c r="V112" s="20" t="s">
        <v>2928</v>
      </c>
      <c r="W112" s="19"/>
      <c r="X112" s="19"/>
      <c r="Y112" s="19"/>
      <c r="Z112" s="19"/>
      <c r="AA112" s="19"/>
      <c r="AB112" s="19"/>
      <c r="AC112" s="19"/>
      <c r="AD112" s="19"/>
      <c r="AE112" s="19"/>
      <c r="AF112" s="19"/>
      <c r="AG112" s="19"/>
      <c r="AH112" s="19"/>
      <c r="AI112" s="19"/>
      <c r="AJ112" s="19"/>
      <c r="AK112" s="19"/>
      <c r="AL112" s="19"/>
      <c r="AM112" s="19"/>
      <c r="AN112" s="19"/>
      <c r="AO112" s="19"/>
      <c r="AP112" s="19"/>
      <c r="AQ112" s="19"/>
    </row>
    <row r="113" spans="1:43" x14ac:dyDescent="0.25">
      <c r="A113" s="20">
        <v>108</v>
      </c>
      <c r="B113" s="20">
        <v>1129440</v>
      </c>
      <c r="C113" s="20" t="s">
        <v>2455</v>
      </c>
      <c r="D113" s="20" t="s">
        <v>2929</v>
      </c>
      <c r="E113" s="20"/>
      <c r="F113" s="20">
        <v>21</v>
      </c>
      <c r="G113" s="20" t="s">
        <v>2930</v>
      </c>
      <c r="H113" s="20"/>
      <c r="I113" s="75">
        <v>2</v>
      </c>
      <c r="J113" s="75" t="s">
        <v>2464</v>
      </c>
      <c r="K113" s="75"/>
      <c r="L113" s="75" t="s">
        <v>2555</v>
      </c>
      <c r="M113" s="20" t="s">
        <v>3569</v>
      </c>
      <c r="N113" s="20" t="s">
        <v>2523</v>
      </c>
      <c r="O113" s="20"/>
      <c r="P113" s="20"/>
      <c r="Q113" s="20">
        <v>2</v>
      </c>
      <c r="R113" s="20" t="s">
        <v>121</v>
      </c>
      <c r="S113" s="20" t="s">
        <v>2918</v>
      </c>
      <c r="T113" s="20" t="s">
        <v>3570</v>
      </c>
      <c r="U113" s="66">
        <v>16069</v>
      </c>
      <c r="V113" s="20" t="s">
        <v>2931</v>
      </c>
      <c r="W113" s="19"/>
      <c r="X113" s="19"/>
      <c r="Y113" s="19"/>
      <c r="Z113" s="19"/>
      <c r="AA113" s="19"/>
      <c r="AB113" s="19"/>
      <c r="AC113" s="19"/>
      <c r="AD113" s="19"/>
      <c r="AE113" s="19"/>
      <c r="AF113" s="19"/>
      <c r="AG113" s="19"/>
      <c r="AH113" s="19"/>
      <c r="AI113" s="19"/>
      <c r="AJ113" s="19"/>
      <c r="AK113" s="19"/>
      <c r="AL113" s="19"/>
      <c r="AM113" s="19"/>
      <c r="AN113" s="19"/>
      <c r="AO113" s="19"/>
      <c r="AP113" s="19"/>
      <c r="AQ113" s="19"/>
    </row>
    <row r="114" spans="1:43" x14ac:dyDescent="0.25">
      <c r="A114" s="20">
        <v>105</v>
      </c>
      <c r="B114" s="90">
        <v>320035</v>
      </c>
      <c r="C114" s="20" t="s">
        <v>2455</v>
      </c>
      <c r="D114" s="20" t="s">
        <v>1549</v>
      </c>
      <c r="E114" s="20"/>
      <c r="F114" s="20">
        <v>20</v>
      </c>
      <c r="G114" s="20" t="s">
        <v>112</v>
      </c>
      <c r="H114" s="19"/>
      <c r="I114" s="75" t="s">
        <v>113</v>
      </c>
      <c r="J114" s="75" t="s">
        <v>114</v>
      </c>
      <c r="K114" s="75"/>
      <c r="L114" s="75" t="s">
        <v>127</v>
      </c>
      <c r="M114" s="20" t="s">
        <v>2932</v>
      </c>
      <c r="N114" s="19"/>
      <c r="O114" s="19"/>
      <c r="P114" s="19"/>
      <c r="Q114" s="20">
        <v>2</v>
      </c>
      <c r="R114" s="20" t="s">
        <v>195</v>
      </c>
      <c r="S114" s="20" t="s">
        <v>252</v>
      </c>
      <c r="T114" s="20" t="s">
        <v>2933</v>
      </c>
      <c r="U114" s="66">
        <v>14767</v>
      </c>
      <c r="V114" s="20" t="s">
        <v>2934</v>
      </c>
      <c r="W114" s="20"/>
      <c r="X114" s="19"/>
      <c r="Y114" s="19"/>
      <c r="Z114" s="19"/>
      <c r="AA114" s="19"/>
      <c r="AB114" s="19"/>
      <c r="AC114" s="19"/>
      <c r="AD114" s="19"/>
      <c r="AE114" s="19"/>
      <c r="AF114" s="19"/>
      <c r="AG114" s="19"/>
      <c r="AH114" s="19"/>
      <c r="AI114" s="19"/>
      <c r="AJ114" s="19"/>
      <c r="AK114" s="19"/>
      <c r="AL114" s="19"/>
      <c r="AM114" s="19"/>
      <c r="AN114" s="19"/>
      <c r="AO114" s="19"/>
      <c r="AP114" s="19"/>
      <c r="AQ114" s="19"/>
    </row>
    <row r="115" spans="1:43" x14ac:dyDescent="0.25">
      <c r="A115" s="20">
        <v>106</v>
      </c>
      <c r="B115" s="20">
        <v>302428</v>
      </c>
      <c r="C115" s="20" t="s">
        <v>2455</v>
      </c>
      <c r="D115" s="20" t="s">
        <v>873</v>
      </c>
      <c r="E115" s="20"/>
      <c r="F115" s="20">
        <v>29</v>
      </c>
      <c r="G115" s="20" t="s">
        <v>2930</v>
      </c>
      <c r="H115" s="20"/>
      <c r="I115" s="75">
        <v>1</v>
      </c>
      <c r="J115" s="75" t="s">
        <v>114</v>
      </c>
      <c r="K115" s="75"/>
      <c r="L115" s="75" t="s">
        <v>2935</v>
      </c>
      <c r="M115" s="20" t="s">
        <v>300</v>
      </c>
      <c r="N115" s="20" t="s">
        <v>2936</v>
      </c>
      <c r="O115" s="20"/>
      <c r="P115" s="20"/>
      <c r="Q115" s="20">
        <v>2</v>
      </c>
      <c r="R115" s="20" t="s">
        <v>121</v>
      </c>
      <c r="S115" s="20" t="s">
        <v>2397</v>
      </c>
      <c r="T115" s="20" t="s">
        <v>3571</v>
      </c>
      <c r="U115" s="66">
        <v>16561</v>
      </c>
      <c r="V115" s="20" t="s">
        <v>2937</v>
      </c>
      <c r="W115" s="19"/>
      <c r="X115" s="19"/>
      <c r="Y115" s="19"/>
      <c r="Z115" s="19"/>
      <c r="AA115" s="19"/>
      <c r="AB115" s="19"/>
      <c r="AC115" s="19"/>
      <c r="AD115" s="19"/>
      <c r="AE115" s="19"/>
      <c r="AF115" s="19"/>
      <c r="AG115" s="19"/>
      <c r="AH115" s="19"/>
      <c r="AI115" s="19"/>
      <c r="AJ115" s="19"/>
      <c r="AK115" s="19"/>
      <c r="AL115" s="19"/>
      <c r="AM115" s="19"/>
      <c r="AN115" s="19"/>
      <c r="AO115" s="19"/>
      <c r="AP115" s="19"/>
      <c r="AQ115" s="19"/>
    </row>
    <row r="116" spans="1:43" x14ac:dyDescent="0.25">
      <c r="A116" s="20">
        <v>107</v>
      </c>
      <c r="B116" s="20" t="s">
        <v>2938</v>
      </c>
      <c r="C116" s="20" t="s">
        <v>2455</v>
      </c>
      <c r="D116" s="20" t="s">
        <v>2939</v>
      </c>
      <c r="E116" s="20"/>
      <c r="F116" s="20">
        <v>27</v>
      </c>
      <c r="G116" s="20" t="s">
        <v>2930</v>
      </c>
      <c r="H116" s="20"/>
      <c r="I116" s="75">
        <v>3</v>
      </c>
      <c r="J116" s="75" t="s">
        <v>114</v>
      </c>
      <c r="K116" s="75"/>
      <c r="L116" s="75" t="s">
        <v>237</v>
      </c>
      <c r="M116" s="20" t="s">
        <v>166</v>
      </c>
      <c r="N116" s="20" t="s">
        <v>2523</v>
      </c>
      <c r="O116" s="20" t="s">
        <v>3572</v>
      </c>
      <c r="P116" s="20"/>
      <c r="Q116" s="20">
        <v>2</v>
      </c>
      <c r="R116" s="20" t="s">
        <v>121</v>
      </c>
      <c r="S116" s="20" t="s">
        <v>2940</v>
      </c>
      <c r="T116" s="20" t="s">
        <v>3573</v>
      </c>
      <c r="U116" s="66">
        <v>15118</v>
      </c>
      <c r="V116" s="20" t="s">
        <v>2941</v>
      </c>
      <c r="W116" s="20"/>
      <c r="X116" s="19"/>
      <c r="Y116" s="19"/>
      <c r="Z116" s="19"/>
      <c r="AA116" s="19"/>
      <c r="AB116" s="19"/>
      <c r="AC116" s="19"/>
      <c r="AD116" s="19"/>
      <c r="AE116" s="19"/>
      <c r="AF116" s="19"/>
      <c r="AG116" s="19"/>
      <c r="AH116" s="19"/>
      <c r="AI116" s="19"/>
      <c r="AJ116" s="19"/>
      <c r="AK116" s="19"/>
      <c r="AL116" s="19"/>
      <c r="AM116" s="19"/>
      <c r="AN116" s="19"/>
      <c r="AO116" s="19"/>
      <c r="AP116" s="19"/>
      <c r="AQ116" s="19"/>
    </row>
    <row r="117" spans="1:43" x14ac:dyDescent="0.25">
      <c r="A117" s="20">
        <v>167</v>
      </c>
      <c r="B117" s="20">
        <v>2698669</v>
      </c>
      <c r="C117" s="20" t="s">
        <v>1072</v>
      </c>
      <c r="D117" s="20" t="s">
        <v>1699</v>
      </c>
      <c r="E117" s="19"/>
      <c r="F117" s="20">
        <v>29</v>
      </c>
      <c r="G117" s="20" t="s">
        <v>112</v>
      </c>
      <c r="H117" s="19"/>
      <c r="I117" s="75" t="s">
        <v>330</v>
      </c>
      <c r="J117" s="75" t="s">
        <v>114</v>
      </c>
      <c r="K117" s="75"/>
      <c r="L117" s="75" t="s">
        <v>127</v>
      </c>
      <c r="M117" s="20" t="s">
        <v>1161</v>
      </c>
      <c r="N117" s="19" t="s">
        <v>2942</v>
      </c>
      <c r="O117" s="19"/>
      <c r="P117" s="19"/>
      <c r="Q117" s="20">
        <v>2</v>
      </c>
      <c r="R117" s="20" t="s">
        <v>121</v>
      </c>
      <c r="S117" s="20" t="s">
        <v>2943</v>
      </c>
      <c r="T117" s="19" t="s">
        <v>2944</v>
      </c>
      <c r="U117" s="66">
        <v>16283</v>
      </c>
      <c r="V117" s="20" t="s">
        <v>2945</v>
      </c>
      <c r="W117" s="20"/>
      <c r="X117" s="19"/>
      <c r="Y117" s="19"/>
      <c r="Z117" s="19"/>
      <c r="AA117" s="19"/>
      <c r="AB117" s="19"/>
      <c r="AC117" s="19"/>
      <c r="AD117" s="19"/>
      <c r="AE117" s="19"/>
      <c r="AF117" s="19"/>
      <c r="AG117" s="19"/>
      <c r="AH117" s="19"/>
      <c r="AI117" s="19"/>
      <c r="AJ117" s="19"/>
      <c r="AK117" s="19"/>
      <c r="AL117" s="19"/>
      <c r="AM117" s="19"/>
      <c r="AN117" s="19"/>
      <c r="AO117" s="19"/>
      <c r="AP117" s="19"/>
      <c r="AQ117" s="19"/>
    </row>
    <row r="118" spans="1:43" x14ac:dyDescent="0.25">
      <c r="A118" s="20">
        <v>109</v>
      </c>
      <c r="B118" s="20">
        <v>3067026</v>
      </c>
      <c r="C118" s="20" t="s">
        <v>2946</v>
      </c>
      <c r="D118" s="20" t="s">
        <v>2947</v>
      </c>
      <c r="E118" s="20"/>
      <c r="F118" s="20">
        <v>21</v>
      </c>
      <c r="G118" s="20" t="s">
        <v>112</v>
      </c>
      <c r="H118" s="19"/>
      <c r="I118" s="75" t="s">
        <v>113</v>
      </c>
      <c r="J118" s="75" t="s">
        <v>114</v>
      </c>
      <c r="K118" s="75"/>
      <c r="L118" s="75" t="s">
        <v>257</v>
      </c>
      <c r="M118" s="20" t="s">
        <v>2948</v>
      </c>
      <c r="N118" s="19"/>
      <c r="O118" s="19"/>
      <c r="P118" s="19"/>
      <c r="Q118" s="20">
        <v>2</v>
      </c>
      <c r="R118" s="20" t="s">
        <v>195</v>
      </c>
      <c r="S118" s="20" t="s">
        <v>131</v>
      </c>
      <c r="T118" s="20" t="s">
        <v>2949</v>
      </c>
      <c r="U118" s="66">
        <v>16495</v>
      </c>
      <c r="V118" s="20" t="s">
        <v>2950</v>
      </c>
      <c r="W118" s="20"/>
      <c r="X118" s="19"/>
      <c r="Y118" s="19"/>
      <c r="Z118" s="19"/>
      <c r="AA118" s="19"/>
      <c r="AB118" s="19"/>
      <c r="AC118" s="19"/>
      <c r="AD118" s="19"/>
      <c r="AE118" s="19"/>
      <c r="AF118" s="19"/>
      <c r="AG118" s="19"/>
      <c r="AH118" s="19"/>
      <c r="AI118" s="19"/>
      <c r="AJ118" s="19"/>
      <c r="AK118" s="19"/>
      <c r="AL118" s="19"/>
      <c r="AM118" s="19"/>
      <c r="AN118" s="19"/>
      <c r="AO118" s="19"/>
      <c r="AP118" s="19"/>
      <c r="AQ118" s="19"/>
    </row>
    <row r="119" spans="1:43" x14ac:dyDescent="0.25">
      <c r="A119" s="20">
        <v>110</v>
      </c>
      <c r="B119" s="20">
        <v>804718</v>
      </c>
      <c r="C119" s="20" t="s">
        <v>2946</v>
      </c>
      <c r="D119" s="20" t="s">
        <v>133</v>
      </c>
      <c r="E119" s="20"/>
      <c r="F119" s="20">
        <v>40</v>
      </c>
      <c r="G119" s="20" t="s">
        <v>112</v>
      </c>
      <c r="H119" s="19"/>
      <c r="I119" s="75" t="s">
        <v>113</v>
      </c>
      <c r="J119" s="75" t="s">
        <v>114</v>
      </c>
      <c r="K119" s="75"/>
      <c r="L119" s="75" t="s">
        <v>127</v>
      </c>
      <c r="M119" s="20" t="s">
        <v>2951</v>
      </c>
      <c r="N119" s="19" t="s">
        <v>2678</v>
      </c>
      <c r="O119" s="19"/>
      <c r="P119" s="19"/>
      <c r="Q119" s="20">
        <v>2</v>
      </c>
      <c r="R119" s="20" t="s">
        <v>195</v>
      </c>
      <c r="S119" s="20" t="s">
        <v>139</v>
      </c>
      <c r="T119" s="20" t="s">
        <v>2952</v>
      </c>
      <c r="U119" s="66">
        <v>14779</v>
      </c>
      <c r="V119" s="20" t="s">
        <v>2953</v>
      </c>
      <c r="W119" s="19"/>
      <c r="X119" s="19"/>
      <c r="Y119" s="19"/>
      <c r="Z119" s="19"/>
      <c r="AA119" s="19"/>
      <c r="AB119" s="19"/>
      <c r="AC119" s="19"/>
      <c r="AD119" s="19"/>
      <c r="AE119" s="19"/>
      <c r="AF119" s="19"/>
      <c r="AG119" s="19"/>
      <c r="AH119" s="19"/>
      <c r="AI119" s="19"/>
      <c r="AJ119" s="19"/>
      <c r="AK119" s="19"/>
      <c r="AL119" s="19"/>
      <c r="AM119" s="19"/>
      <c r="AN119" s="19"/>
      <c r="AO119" s="19"/>
      <c r="AP119" s="19"/>
      <c r="AQ119" s="19"/>
    </row>
    <row r="120" spans="1:43" x14ac:dyDescent="0.25">
      <c r="A120" s="20">
        <v>111</v>
      </c>
      <c r="B120" s="20">
        <v>4542868</v>
      </c>
      <c r="C120" s="20" t="s">
        <v>1083</v>
      </c>
      <c r="D120" s="20" t="s">
        <v>2809</v>
      </c>
      <c r="E120" s="20"/>
      <c r="F120" s="20">
        <v>27</v>
      </c>
      <c r="G120" s="20" t="s">
        <v>112</v>
      </c>
      <c r="H120" s="19"/>
      <c r="I120" s="75" t="s">
        <v>113</v>
      </c>
      <c r="J120" s="75" t="s">
        <v>114</v>
      </c>
      <c r="K120" s="75"/>
      <c r="L120" s="75" t="s">
        <v>2491</v>
      </c>
      <c r="M120" s="20" t="s">
        <v>2954</v>
      </c>
      <c r="N120" s="19"/>
      <c r="O120" s="19"/>
      <c r="P120" s="19"/>
      <c r="Q120" s="20">
        <v>2</v>
      </c>
      <c r="R120" s="20" t="s">
        <v>195</v>
      </c>
      <c r="S120" s="20" t="s">
        <v>139</v>
      </c>
      <c r="T120" s="20" t="s">
        <v>2955</v>
      </c>
      <c r="U120" s="66">
        <v>15450</v>
      </c>
      <c r="V120" s="20" t="s">
        <v>2956</v>
      </c>
      <c r="W120" s="19"/>
      <c r="X120" s="19"/>
      <c r="Y120" s="19"/>
      <c r="Z120" s="19"/>
      <c r="AA120" s="19"/>
      <c r="AB120" s="19"/>
      <c r="AC120" s="19"/>
      <c r="AD120" s="19"/>
      <c r="AE120" s="19"/>
      <c r="AF120" s="19"/>
      <c r="AG120" s="19"/>
      <c r="AH120" s="19"/>
      <c r="AI120" s="19"/>
      <c r="AJ120" s="19"/>
      <c r="AK120" s="19"/>
      <c r="AL120" s="19"/>
      <c r="AM120" s="19"/>
      <c r="AN120" s="19"/>
      <c r="AO120" s="19"/>
      <c r="AP120" s="19"/>
      <c r="AQ120" s="19"/>
    </row>
    <row r="121" spans="1:43" x14ac:dyDescent="0.25">
      <c r="A121" s="20">
        <v>112</v>
      </c>
      <c r="B121" s="20">
        <v>14828272</v>
      </c>
      <c r="C121" s="20" t="s">
        <v>2957</v>
      </c>
      <c r="D121" s="20" t="s">
        <v>2553</v>
      </c>
      <c r="E121" s="20"/>
      <c r="F121" s="20">
        <v>18</v>
      </c>
      <c r="G121" s="20" t="s">
        <v>2930</v>
      </c>
      <c r="H121" s="20"/>
      <c r="I121" s="75">
        <v>1</v>
      </c>
      <c r="J121" s="75" t="s">
        <v>114</v>
      </c>
      <c r="K121" s="75"/>
      <c r="L121" s="75" t="s">
        <v>136</v>
      </c>
      <c r="M121" s="20" t="s">
        <v>166</v>
      </c>
      <c r="N121" s="20" t="s">
        <v>2523</v>
      </c>
      <c r="O121" s="20" t="s">
        <v>2958</v>
      </c>
      <c r="P121" s="20"/>
      <c r="Q121" s="20">
        <v>2</v>
      </c>
      <c r="R121" s="20" t="s">
        <v>121</v>
      </c>
      <c r="S121" s="20" t="s">
        <v>122</v>
      </c>
      <c r="T121" s="20" t="s">
        <v>2959</v>
      </c>
      <c r="U121" s="66">
        <v>16501</v>
      </c>
      <c r="V121" s="20" t="s">
        <v>2960</v>
      </c>
      <c r="W121" s="19"/>
      <c r="X121" s="19"/>
      <c r="Y121" s="19"/>
      <c r="Z121" s="19"/>
      <c r="AA121" s="19"/>
      <c r="AB121" s="19"/>
      <c r="AC121" s="19"/>
      <c r="AD121" s="19"/>
      <c r="AE121" s="19"/>
      <c r="AF121" s="19"/>
      <c r="AG121" s="19"/>
      <c r="AH121" s="19"/>
      <c r="AI121" s="19"/>
      <c r="AJ121" s="19"/>
      <c r="AK121" s="19"/>
      <c r="AL121" s="19"/>
      <c r="AM121" s="19"/>
      <c r="AN121" s="19"/>
      <c r="AO121" s="19"/>
      <c r="AP121" s="19"/>
      <c r="AQ121" s="19"/>
    </row>
    <row r="122" spans="1:43" x14ac:dyDescent="0.25">
      <c r="A122" s="20">
        <v>113</v>
      </c>
      <c r="B122" s="20">
        <v>295517</v>
      </c>
      <c r="C122" s="20" t="s">
        <v>2961</v>
      </c>
      <c r="D122" s="20" t="s">
        <v>2962</v>
      </c>
      <c r="E122" s="20"/>
      <c r="F122" s="20">
        <v>24</v>
      </c>
      <c r="G122" s="20" t="s">
        <v>2963</v>
      </c>
      <c r="H122" s="19"/>
      <c r="I122" s="75" t="s">
        <v>113</v>
      </c>
      <c r="J122" s="75" t="s">
        <v>114</v>
      </c>
      <c r="K122" s="75"/>
      <c r="L122" s="75" t="s">
        <v>2491</v>
      </c>
      <c r="M122" s="20" t="s">
        <v>2964</v>
      </c>
      <c r="N122" s="19"/>
      <c r="O122" s="19"/>
      <c r="P122" s="19"/>
      <c r="Q122" s="20">
        <v>2</v>
      </c>
      <c r="R122" s="20" t="s">
        <v>195</v>
      </c>
      <c r="S122" s="20" t="s">
        <v>2397</v>
      </c>
      <c r="T122" s="20" t="s">
        <v>2965</v>
      </c>
      <c r="U122" s="66">
        <v>16265</v>
      </c>
      <c r="V122" s="20" t="s">
        <v>2966</v>
      </c>
      <c r="W122" s="20"/>
      <c r="X122" s="19"/>
      <c r="Y122" s="19"/>
      <c r="Z122" s="19"/>
      <c r="AA122" s="19"/>
      <c r="AB122" s="19"/>
      <c r="AC122" s="19"/>
      <c r="AD122" s="19"/>
      <c r="AE122" s="19"/>
      <c r="AF122" s="19"/>
      <c r="AG122" s="19"/>
      <c r="AH122" s="19"/>
      <c r="AI122" s="19"/>
      <c r="AJ122" s="19"/>
      <c r="AK122" s="19"/>
      <c r="AL122" s="19"/>
      <c r="AM122" s="19"/>
      <c r="AN122" s="19"/>
      <c r="AO122" s="19"/>
      <c r="AP122" s="19"/>
      <c r="AQ122" s="19"/>
    </row>
    <row r="123" spans="1:43" x14ac:dyDescent="0.25">
      <c r="A123" s="20">
        <v>114</v>
      </c>
      <c r="B123" s="20">
        <v>4743839</v>
      </c>
      <c r="C123" s="20" t="s">
        <v>2967</v>
      </c>
      <c r="D123" s="20" t="s">
        <v>125</v>
      </c>
      <c r="E123" s="20"/>
      <c r="F123" s="20">
        <v>32</v>
      </c>
      <c r="G123" s="20" t="s">
        <v>112</v>
      </c>
      <c r="H123" s="19"/>
      <c r="I123" s="75" t="s">
        <v>113</v>
      </c>
      <c r="J123" s="75" t="s">
        <v>114</v>
      </c>
      <c r="K123" s="75"/>
      <c r="L123" s="75" t="s">
        <v>127</v>
      </c>
      <c r="M123" s="20" t="s">
        <v>2968</v>
      </c>
      <c r="N123" s="19" t="s">
        <v>2678</v>
      </c>
      <c r="O123" s="19"/>
      <c r="P123" s="19"/>
      <c r="Q123" s="20">
        <v>2</v>
      </c>
      <c r="R123" s="20" t="s">
        <v>195</v>
      </c>
      <c r="S123" s="20" t="s">
        <v>139</v>
      </c>
      <c r="T123" s="20" t="s">
        <v>2969</v>
      </c>
      <c r="U123" s="66">
        <v>14779</v>
      </c>
      <c r="V123" s="20" t="s">
        <v>2970</v>
      </c>
      <c r="W123" s="20"/>
      <c r="X123" s="19"/>
      <c r="Y123" s="19"/>
      <c r="Z123" s="19"/>
      <c r="AA123" s="19"/>
      <c r="AB123" s="19"/>
      <c r="AC123" s="19"/>
      <c r="AD123" s="19"/>
      <c r="AE123" s="19"/>
      <c r="AF123" s="19"/>
      <c r="AG123" s="19"/>
      <c r="AH123" s="19"/>
      <c r="AI123" s="19"/>
      <c r="AJ123" s="19"/>
      <c r="AK123" s="19"/>
      <c r="AL123" s="19"/>
      <c r="AM123" s="19"/>
      <c r="AN123" s="19"/>
      <c r="AO123" s="19"/>
      <c r="AP123" s="19"/>
      <c r="AQ123" s="19"/>
    </row>
    <row r="124" spans="1:43" x14ac:dyDescent="0.25">
      <c r="A124" s="20">
        <v>115</v>
      </c>
      <c r="B124" s="20" t="s">
        <v>2971</v>
      </c>
      <c r="C124" s="20" t="s">
        <v>2972</v>
      </c>
      <c r="D124" s="20" t="s">
        <v>2973</v>
      </c>
      <c r="E124" s="20"/>
      <c r="F124" s="20">
        <v>21</v>
      </c>
      <c r="G124" s="20" t="s">
        <v>112</v>
      </c>
      <c r="H124" s="19"/>
      <c r="I124" s="75" t="s">
        <v>113</v>
      </c>
      <c r="J124" s="75" t="s">
        <v>114</v>
      </c>
      <c r="K124" s="75"/>
      <c r="L124" s="75" t="s">
        <v>165</v>
      </c>
      <c r="M124" s="20" t="s">
        <v>2974</v>
      </c>
      <c r="N124" s="19"/>
      <c r="O124" s="19"/>
      <c r="P124" s="19"/>
      <c r="Q124" s="20">
        <v>2</v>
      </c>
      <c r="R124" s="20" t="s">
        <v>195</v>
      </c>
      <c r="S124" s="20" t="s">
        <v>2975</v>
      </c>
      <c r="T124" s="20" t="s">
        <v>2976</v>
      </c>
      <c r="U124" s="66">
        <v>16529</v>
      </c>
      <c r="V124" s="20" t="s">
        <v>2977</v>
      </c>
      <c r="W124" s="20"/>
      <c r="X124" s="19"/>
      <c r="Y124" s="19"/>
      <c r="Z124" s="19"/>
      <c r="AA124" s="19"/>
      <c r="AB124" s="19"/>
      <c r="AC124" s="19"/>
      <c r="AD124" s="19"/>
      <c r="AE124" s="19"/>
      <c r="AF124" s="19"/>
      <c r="AG124" s="19"/>
      <c r="AH124" s="19"/>
      <c r="AI124" s="19"/>
      <c r="AJ124" s="19"/>
      <c r="AK124" s="19"/>
      <c r="AL124" s="19"/>
      <c r="AM124" s="19"/>
      <c r="AN124" s="19"/>
      <c r="AO124" s="19"/>
      <c r="AP124" s="19"/>
      <c r="AQ124" s="19"/>
    </row>
    <row r="125" spans="1:43" x14ac:dyDescent="0.25">
      <c r="A125" s="20">
        <v>116</v>
      </c>
      <c r="B125" s="20">
        <v>4751755</v>
      </c>
      <c r="C125" s="20" t="s">
        <v>2978</v>
      </c>
      <c r="D125" s="20" t="s">
        <v>1194</v>
      </c>
      <c r="E125" s="20"/>
      <c r="F125" s="20">
        <v>25</v>
      </c>
      <c r="G125" s="20" t="s">
        <v>800</v>
      </c>
      <c r="H125" s="20"/>
      <c r="I125" s="75">
        <v>1</v>
      </c>
      <c r="J125" s="75" t="s">
        <v>114</v>
      </c>
      <c r="K125" s="75" t="s">
        <v>370</v>
      </c>
      <c r="L125" s="75" t="s">
        <v>136</v>
      </c>
      <c r="M125" s="20" t="s">
        <v>371</v>
      </c>
      <c r="N125" s="20" t="s">
        <v>2979</v>
      </c>
      <c r="O125" s="20"/>
      <c r="P125" s="20"/>
      <c r="Q125" s="20">
        <v>2</v>
      </c>
      <c r="R125" s="20" t="s">
        <v>121</v>
      </c>
      <c r="S125" s="20" t="s">
        <v>139</v>
      </c>
      <c r="T125" s="20" t="s">
        <v>2980</v>
      </c>
      <c r="U125" s="66">
        <v>15188</v>
      </c>
      <c r="V125" s="20" t="s">
        <v>2981</v>
      </c>
      <c r="W125" s="19"/>
      <c r="X125" s="19"/>
      <c r="Y125" s="19"/>
      <c r="Z125" s="19"/>
      <c r="AA125" s="19"/>
      <c r="AB125" s="19"/>
      <c r="AC125" s="19"/>
      <c r="AD125" s="19"/>
      <c r="AE125" s="19"/>
      <c r="AF125" s="19"/>
      <c r="AG125" s="19"/>
      <c r="AH125" s="19"/>
      <c r="AI125" s="19"/>
      <c r="AJ125" s="19"/>
      <c r="AK125" s="19"/>
      <c r="AL125" s="19"/>
      <c r="AM125" s="19"/>
      <c r="AN125" s="19"/>
      <c r="AO125" s="19"/>
      <c r="AP125" s="19"/>
      <c r="AQ125" s="19"/>
    </row>
    <row r="126" spans="1:43" x14ac:dyDescent="0.25">
      <c r="A126" s="20">
        <v>117</v>
      </c>
      <c r="B126" s="20">
        <v>4758664</v>
      </c>
      <c r="C126" s="20" t="s">
        <v>2982</v>
      </c>
      <c r="D126" s="20" t="s">
        <v>1348</v>
      </c>
      <c r="E126" s="20"/>
      <c r="F126" s="20">
        <v>21</v>
      </c>
      <c r="G126" s="20" t="s">
        <v>112</v>
      </c>
      <c r="H126" s="19"/>
      <c r="I126" s="75" t="s">
        <v>113</v>
      </c>
      <c r="J126" s="75" t="s">
        <v>114</v>
      </c>
      <c r="K126" s="75"/>
      <c r="L126" s="75" t="s">
        <v>165</v>
      </c>
      <c r="M126" s="20" t="s">
        <v>2983</v>
      </c>
      <c r="N126" s="19"/>
      <c r="O126" s="19"/>
      <c r="P126" s="19"/>
      <c r="Q126" s="20">
        <v>2</v>
      </c>
      <c r="R126" s="20" t="s">
        <v>195</v>
      </c>
      <c r="S126" s="20" t="s">
        <v>139</v>
      </c>
      <c r="T126" s="20" t="s">
        <v>1235</v>
      </c>
      <c r="U126" s="66">
        <v>16095</v>
      </c>
      <c r="V126" s="20" t="s">
        <v>2984</v>
      </c>
      <c r="W126" s="20"/>
      <c r="X126" s="19"/>
      <c r="Y126" s="19"/>
      <c r="Z126" s="19"/>
      <c r="AA126" s="19"/>
      <c r="AB126" s="19"/>
      <c r="AC126" s="19"/>
      <c r="AD126" s="19"/>
      <c r="AE126" s="19"/>
      <c r="AF126" s="19"/>
      <c r="AG126" s="19"/>
      <c r="AH126" s="19"/>
      <c r="AI126" s="19"/>
      <c r="AJ126" s="19"/>
      <c r="AK126" s="19"/>
      <c r="AL126" s="19"/>
      <c r="AM126" s="19"/>
      <c r="AN126" s="19"/>
      <c r="AO126" s="19"/>
      <c r="AP126" s="19"/>
      <c r="AQ126" s="19"/>
    </row>
    <row r="127" spans="1:43" x14ac:dyDescent="0.25">
      <c r="A127" s="20">
        <v>118</v>
      </c>
      <c r="B127" s="20">
        <v>173506</v>
      </c>
      <c r="C127" s="20" t="s">
        <v>2985</v>
      </c>
      <c r="D127" s="20" t="s">
        <v>1891</v>
      </c>
      <c r="E127" s="20"/>
      <c r="F127" s="20">
        <v>21</v>
      </c>
      <c r="G127" s="20" t="s">
        <v>2986</v>
      </c>
      <c r="H127" s="20"/>
      <c r="I127" s="75">
        <v>1</v>
      </c>
      <c r="J127" s="75" t="s">
        <v>2464</v>
      </c>
      <c r="K127" s="75"/>
      <c r="L127" s="75" t="s">
        <v>116</v>
      </c>
      <c r="M127" s="20" t="s">
        <v>2987</v>
      </c>
      <c r="N127" s="20" t="s">
        <v>2988</v>
      </c>
      <c r="O127" s="20"/>
      <c r="P127" s="20"/>
      <c r="Q127" s="20">
        <v>2</v>
      </c>
      <c r="R127" s="20" t="s">
        <v>121</v>
      </c>
      <c r="S127" s="20" t="s">
        <v>3574</v>
      </c>
      <c r="T127" s="20" t="s">
        <v>3575</v>
      </c>
      <c r="U127" s="66">
        <v>16204</v>
      </c>
      <c r="V127" s="20" t="s">
        <v>2989</v>
      </c>
      <c r="W127" s="20"/>
      <c r="X127" s="19"/>
      <c r="Y127" s="19"/>
      <c r="Z127" s="19"/>
      <c r="AA127" s="19"/>
      <c r="AB127" s="19"/>
      <c r="AC127" s="19"/>
      <c r="AD127" s="19"/>
      <c r="AE127" s="19"/>
      <c r="AF127" s="19"/>
      <c r="AG127" s="19"/>
      <c r="AH127" s="19"/>
      <c r="AI127" s="19"/>
      <c r="AJ127" s="19"/>
      <c r="AK127" s="19"/>
      <c r="AL127" s="19"/>
      <c r="AM127" s="19"/>
      <c r="AN127" s="19"/>
      <c r="AO127" s="19"/>
      <c r="AP127" s="19"/>
      <c r="AQ127" s="19"/>
    </row>
    <row r="128" spans="1:43" x14ac:dyDescent="0.25">
      <c r="A128" s="20">
        <v>120</v>
      </c>
      <c r="B128" s="20">
        <v>2721292</v>
      </c>
      <c r="C128" s="20" t="s">
        <v>2990</v>
      </c>
      <c r="D128" s="20" t="s">
        <v>2991</v>
      </c>
      <c r="E128" s="20"/>
      <c r="F128" s="20">
        <v>28</v>
      </c>
      <c r="G128" s="20" t="s">
        <v>800</v>
      </c>
      <c r="H128" s="20"/>
      <c r="I128" s="75">
        <v>1</v>
      </c>
      <c r="J128" s="75" t="s">
        <v>114</v>
      </c>
      <c r="K128" s="75"/>
      <c r="L128" s="75" t="s">
        <v>2870</v>
      </c>
      <c r="M128" s="20" t="s">
        <v>3576</v>
      </c>
      <c r="N128" s="20" t="s">
        <v>2523</v>
      </c>
      <c r="O128" s="20"/>
      <c r="P128" s="20"/>
      <c r="Q128" s="20">
        <v>2</v>
      </c>
      <c r="R128" s="20" t="s">
        <v>130</v>
      </c>
      <c r="S128" s="20" t="s">
        <v>1063</v>
      </c>
      <c r="T128" s="20" t="s">
        <v>3577</v>
      </c>
      <c r="U128" s="66">
        <v>15826</v>
      </c>
      <c r="V128" s="20" t="s">
        <v>2992</v>
      </c>
      <c r="W128" s="19"/>
      <c r="X128" s="19"/>
      <c r="Y128" s="19"/>
      <c r="Z128" s="19"/>
      <c r="AA128" s="19"/>
      <c r="AB128" s="19"/>
      <c r="AC128" s="19"/>
      <c r="AD128" s="19"/>
      <c r="AE128" s="19"/>
      <c r="AF128" s="19"/>
      <c r="AG128" s="19"/>
      <c r="AH128" s="19"/>
      <c r="AI128" s="19"/>
      <c r="AJ128" s="19"/>
      <c r="AK128" s="19"/>
      <c r="AL128" s="19"/>
      <c r="AM128" s="19"/>
      <c r="AN128" s="19"/>
      <c r="AO128" s="19"/>
      <c r="AP128" s="19"/>
      <c r="AQ128" s="19"/>
    </row>
    <row r="129" spans="1:43" x14ac:dyDescent="0.25">
      <c r="A129" s="20">
        <v>121</v>
      </c>
      <c r="B129" s="20">
        <v>4540020</v>
      </c>
      <c r="C129" s="20" t="s">
        <v>2993</v>
      </c>
      <c r="D129" s="20" t="s">
        <v>1294</v>
      </c>
      <c r="E129" s="20"/>
      <c r="F129" s="20">
        <v>22</v>
      </c>
      <c r="G129" s="20" t="s">
        <v>112</v>
      </c>
      <c r="H129" s="19"/>
      <c r="I129" s="75" t="s">
        <v>113</v>
      </c>
      <c r="J129" s="75" t="s">
        <v>114</v>
      </c>
      <c r="K129" s="75"/>
      <c r="L129" s="75" t="s">
        <v>2474</v>
      </c>
      <c r="M129" s="20" t="s">
        <v>2994</v>
      </c>
      <c r="N129" s="102"/>
      <c r="O129" s="19"/>
      <c r="P129" s="19"/>
      <c r="Q129" s="20">
        <v>2</v>
      </c>
      <c r="R129" s="20" t="s">
        <v>195</v>
      </c>
      <c r="S129" s="20" t="s">
        <v>139</v>
      </c>
      <c r="T129" s="20" t="s">
        <v>2476</v>
      </c>
      <c r="U129" s="66">
        <v>15441</v>
      </c>
      <c r="V129" s="20" t="s">
        <v>2995</v>
      </c>
      <c r="W129" s="19"/>
      <c r="X129" s="19"/>
      <c r="Y129" s="19"/>
      <c r="Z129" s="19"/>
      <c r="AA129" s="19"/>
      <c r="AB129" s="19"/>
      <c r="AC129" s="19"/>
      <c r="AD129" s="19"/>
      <c r="AE129" s="19"/>
      <c r="AF129" s="19"/>
      <c r="AG129" s="19"/>
      <c r="AH129" s="19"/>
      <c r="AI129" s="19"/>
      <c r="AJ129" s="19"/>
      <c r="AK129" s="19"/>
      <c r="AL129" s="19"/>
      <c r="AM129" s="19"/>
      <c r="AN129" s="19"/>
      <c r="AO129" s="19"/>
      <c r="AP129" s="19"/>
      <c r="AQ129" s="19"/>
    </row>
    <row r="130" spans="1:43" x14ac:dyDescent="0.25">
      <c r="A130" s="20">
        <v>122</v>
      </c>
      <c r="B130" s="20">
        <v>4536326</v>
      </c>
      <c r="C130" s="20" t="s">
        <v>1221</v>
      </c>
      <c r="D130" s="20" t="s">
        <v>466</v>
      </c>
      <c r="E130" s="20"/>
      <c r="F130" s="20">
        <v>28</v>
      </c>
      <c r="G130" s="20" t="s">
        <v>112</v>
      </c>
      <c r="H130" s="19"/>
      <c r="I130" s="75" t="s">
        <v>113</v>
      </c>
      <c r="J130" s="75" t="s">
        <v>114</v>
      </c>
      <c r="K130" s="75"/>
      <c r="L130" s="75" t="s">
        <v>2474</v>
      </c>
      <c r="M130" s="20" t="s">
        <v>2996</v>
      </c>
      <c r="N130" s="102"/>
      <c r="O130" s="19"/>
      <c r="P130" s="19"/>
      <c r="Q130" s="20">
        <v>2</v>
      </c>
      <c r="R130" s="20" t="s">
        <v>195</v>
      </c>
      <c r="S130" s="20" t="s">
        <v>139</v>
      </c>
      <c r="T130" s="20" t="s">
        <v>2997</v>
      </c>
      <c r="U130" s="66">
        <v>15445</v>
      </c>
      <c r="V130" s="20" t="s">
        <v>2998</v>
      </c>
      <c r="W130" s="19"/>
      <c r="X130" s="19"/>
      <c r="Y130" s="19"/>
      <c r="Z130" s="19"/>
      <c r="AA130" s="19"/>
      <c r="AB130" s="19"/>
      <c r="AC130" s="19"/>
      <c r="AD130" s="19"/>
      <c r="AE130" s="19"/>
      <c r="AF130" s="19"/>
      <c r="AG130" s="19"/>
      <c r="AH130" s="19"/>
      <c r="AI130" s="19"/>
      <c r="AJ130" s="19"/>
      <c r="AK130" s="19"/>
      <c r="AL130" s="19"/>
      <c r="AM130" s="19"/>
      <c r="AN130" s="19"/>
      <c r="AO130" s="19"/>
      <c r="AP130" s="19"/>
      <c r="AQ130" s="19"/>
    </row>
    <row r="131" spans="1:43" x14ac:dyDescent="0.25">
      <c r="A131" s="20">
        <v>123</v>
      </c>
      <c r="B131" s="20">
        <v>644035</v>
      </c>
      <c r="C131" s="20" t="s">
        <v>2154</v>
      </c>
      <c r="D131" s="20" t="s">
        <v>791</v>
      </c>
      <c r="E131" s="20"/>
      <c r="F131" s="20">
        <v>24</v>
      </c>
      <c r="G131" s="20" t="s">
        <v>112</v>
      </c>
      <c r="H131" s="19"/>
      <c r="I131" s="75" t="s">
        <v>113</v>
      </c>
      <c r="J131" s="75" t="s">
        <v>2464</v>
      </c>
      <c r="K131" s="75"/>
      <c r="L131" s="75" t="s">
        <v>2586</v>
      </c>
      <c r="M131" s="20" t="s">
        <v>2999</v>
      </c>
      <c r="N131" s="102"/>
      <c r="O131" s="19"/>
      <c r="P131" s="19"/>
      <c r="Q131" s="20">
        <v>2</v>
      </c>
      <c r="R131" s="20" t="s">
        <v>195</v>
      </c>
      <c r="S131" s="20" t="s">
        <v>2899</v>
      </c>
      <c r="T131" s="20" t="s">
        <v>3000</v>
      </c>
      <c r="U131" s="66">
        <v>16002</v>
      </c>
      <c r="V131" s="20" t="s">
        <v>3001</v>
      </c>
      <c r="W131" s="19"/>
      <c r="X131" s="19"/>
      <c r="Y131" s="19"/>
      <c r="Z131" s="19"/>
      <c r="AA131" s="19"/>
      <c r="AB131" s="19"/>
      <c r="AC131" s="19"/>
      <c r="AD131" s="19"/>
      <c r="AE131" s="19"/>
      <c r="AF131" s="19"/>
      <c r="AG131" s="19"/>
      <c r="AH131" s="19"/>
      <c r="AI131" s="19"/>
      <c r="AJ131" s="19"/>
      <c r="AK131" s="19"/>
      <c r="AL131" s="19"/>
      <c r="AM131" s="19"/>
      <c r="AN131" s="19"/>
      <c r="AO131" s="19"/>
      <c r="AP131" s="19"/>
      <c r="AQ131" s="19"/>
    </row>
    <row r="132" spans="1:43" x14ac:dyDescent="0.25">
      <c r="A132" s="20">
        <v>124</v>
      </c>
      <c r="B132" s="20">
        <v>2825674</v>
      </c>
      <c r="C132" s="20" t="s">
        <v>3002</v>
      </c>
      <c r="D132" s="20" t="s">
        <v>3003</v>
      </c>
      <c r="E132" s="20"/>
      <c r="F132" s="20">
        <v>27</v>
      </c>
      <c r="G132" s="20" t="s">
        <v>806</v>
      </c>
      <c r="H132" s="20"/>
      <c r="I132" s="75">
        <v>1</v>
      </c>
      <c r="J132" s="75" t="s">
        <v>114</v>
      </c>
      <c r="K132" s="75"/>
      <c r="L132" s="75" t="s">
        <v>1266</v>
      </c>
      <c r="M132" s="20" t="s">
        <v>166</v>
      </c>
      <c r="N132" s="101" t="s">
        <v>2523</v>
      </c>
      <c r="O132" s="20" t="s">
        <v>3578</v>
      </c>
      <c r="P132" s="20"/>
      <c r="Q132" s="20">
        <v>2</v>
      </c>
      <c r="R132" s="20" t="s">
        <v>121</v>
      </c>
      <c r="S132" s="20" t="s">
        <v>139</v>
      </c>
      <c r="T132" s="20" t="s">
        <v>3579</v>
      </c>
      <c r="U132" s="66">
        <v>15647</v>
      </c>
      <c r="V132" s="20" t="s">
        <v>3004</v>
      </c>
      <c r="W132" s="20"/>
      <c r="X132" s="19"/>
      <c r="Y132" s="19"/>
      <c r="Z132" s="19"/>
      <c r="AA132" s="19"/>
      <c r="AB132" s="19"/>
      <c r="AC132" s="19"/>
      <c r="AD132" s="19"/>
      <c r="AE132" s="19"/>
      <c r="AF132" s="19"/>
      <c r="AG132" s="19"/>
      <c r="AH132" s="19"/>
      <c r="AI132" s="19"/>
      <c r="AJ132" s="19"/>
      <c r="AK132" s="19"/>
      <c r="AL132" s="19"/>
      <c r="AM132" s="19"/>
      <c r="AN132" s="19"/>
      <c r="AO132" s="19"/>
      <c r="AP132" s="19"/>
      <c r="AQ132" s="19"/>
    </row>
    <row r="133" spans="1:43" x14ac:dyDescent="0.25">
      <c r="A133" s="20">
        <v>126</v>
      </c>
      <c r="B133" s="20">
        <v>4543515</v>
      </c>
      <c r="C133" s="20" t="s">
        <v>3005</v>
      </c>
      <c r="D133" s="20" t="s">
        <v>234</v>
      </c>
      <c r="E133" s="20"/>
      <c r="F133" s="20">
        <v>27</v>
      </c>
      <c r="G133" s="20" t="s">
        <v>800</v>
      </c>
      <c r="H133" s="20"/>
      <c r="I133" s="75">
        <v>1</v>
      </c>
      <c r="J133" s="75" t="s">
        <v>114</v>
      </c>
      <c r="K133" s="75"/>
      <c r="L133" s="75" t="s">
        <v>2491</v>
      </c>
      <c r="M133" s="20" t="s">
        <v>371</v>
      </c>
      <c r="N133" s="101" t="s">
        <v>2842</v>
      </c>
      <c r="O133" s="20" t="s">
        <v>3006</v>
      </c>
      <c r="P133" s="20"/>
      <c r="Q133" s="20">
        <v>2</v>
      </c>
      <c r="R133" s="20" t="s">
        <v>121</v>
      </c>
      <c r="S133" s="20" t="s">
        <v>139</v>
      </c>
      <c r="T133" s="20" t="s">
        <v>3007</v>
      </c>
      <c r="U133" s="66">
        <v>16230</v>
      </c>
      <c r="V133" s="20" t="s">
        <v>3008</v>
      </c>
      <c r="W133" s="20"/>
      <c r="X133" s="19"/>
      <c r="Y133" s="19"/>
      <c r="Z133" s="19"/>
      <c r="AA133" s="19"/>
      <c r="AB133" s="19"/>
      <c r="AC133" s="19"/>
      <c r="AD133" s="19"/>
      <c r="AE133" s="19"/>
      <c r="AF133" s="19"/>
      <c r="AG133" s="19"/>
      <c r="AH133" s="19"/>
      <c r="AI133" s="19"/>
      <c r="AJ133" s="19"/>
      <c r="AK133" s="19"/>
      <c r="AL133" s="19"/>
      <c r="AM133" s="19"/>
      <c r="AN133" s="19"/>
      <c r="AO133" s="19"/>
      <c r="AP133" s="19"/>
      <c r="AQ133" s="19"/>
    </row>
    <row r="134" spans="1:43" x14ac:dyDescent="0.25">
      <c r="A134" s="20">
        <v>127</v>
      </c>
      <c r="B134" s="20" t="s">
        <v>3009</v>
      </c>
      <c r="C134" s="20" t="s">
        <v>1260</v>
      </c>
      <c r="D134" s="20" t="s">
        <v>234</v>
      </c>
      <c r="E134" s="20"/>
      <c r="F134" s="20">
        <v>23</v>
      </c>
      <c r="G134" s="20" t="s">
        <v>112</v>
      </c>
      <c r="H134" s="19"/>
      <c r="I134" s="75" t="s">
        <v>113</v>
      </c>
      <c r="J134" s="75" t="s">
        <v>114</v>
      </c>
      <c r="K134" s="75"/>
      <c r="L134" s="75" t="s">
        <v>237</v>
      </c>
      <c r="M134" s="20" t="s">
        <v>3010</v>
      </c>
      <c r="N134" s="102"/>
      <c r="O134" s="19"/>
      <c r="P134" s="19"/>
      <c r="Q134" s="20">
        <v>2</v>
      </c>
      <c r="R134" s="20" t="s">
        <v>195</v>
      </c>
      <c r="S134" s="20" t="s">
        <v>173</v>
      </c>
      <c r="T134" s="20" t="s">
        <v>3011</v>
      </c>
      <c r="U134" s="66">
        <v>15998</v>
      </c>
      <c r="V134" s="20" t="s">
        <v>3012</v>
      </c>
      <c r="W134" s="20"/>
      <c r="X134" s="19"/>
      <c r="Y134" s="19"/>
      <c r="Z134" s="19"/>
      <c r="AA134" s="19"/>
      <c r="AB134" s="19"/>
      <c r="AC134" s="19"/>
      <c r="AD134" s="19"/>
      <c r="AE134" s="19"/>
      <c r="AF134" s="19"/>
      <c r="AG134" s="19"/>
      <c r="AH134" s="19"/>
      <c r="AI134" s="19"/>
      <c r="AJ134" s="19"/>
      <c r="AK134" s="19"/>
      <c r="AL134" s="19"/>
      <c r="AM134" s="19"/>
      <c r="AN134" s="19"/>
      <c r="AO134" s="19"/>
      <c r="AP134" s="19"/>
      <c r="AQ134" s="19"/>
    </row>
    <row r="135" spans="1:43" x14ac:dyDescent="0.25">
      <c r="A135" s="20">
        <v>159</v>
      </c>
      <c r="B135" s="20"/>
      <c r="C135" s="20" t="s">
        <v>1265</v>
      </c>
      <c r="D135" s="20" t="s">
        <v>791</v>
      </c>
      <c r="E135" s="20"/>
      <c r="F135" s="20">
        <v>45</v>
      </c>
      <c r="G135" s="20" t="s">
        <v>1577</v>
      </c>
      <c r="H135" s="19"/>
      <c r="I135" s="75" t="s">
        <v>330</v>
      </c>
      <c r="J135" s="75" t="s">
        <v>114</v>
      </c>
      <c r="K135" s="75"/>
      <c r="L135" s="75" t="s">
        <v>136</v>
      </c>
      <c r="M135" s="20" t="s">
        <v>3013</v>
      </c>
      <c r="N135" s="19"/>
      <c r="O135" s="19"/>
      <c r="P135" s="19"/>
      <c r="Q135" s="20">
        <v>2</v>
      </c>
      <c r="R135" s="20" t="s">
        <v>195</v>
      </c>
      <c r="S135" s="20"/>
      <c r="T135" s="20" t="s">
        <v>3014</v>
      </c>
      <c r="U135" s="77" t="s">
        <v>3015</v>
      </c>
      <c r="V135" s="20" t="s">
        <v>3016</v>
      </c>
      <c r="W135" s="20"/>
      <c r="X135" s="19"/>
      <c r="Y135" s="19"/>
      <c r="Z135" s="19"/>
      <c r="AA135" s="19"/>
      <c r="AB135" s="19"/>
      <c r="AC135" s="19"/>
      <c r="AD135" s="19"/>
      <c r="AE135" s="19"/>
      <c r="AF135" s="19"/>
      <c r="AG135" s="19"/>
      <c r="AH135" s="19"/>
      <c r="AI135" s="19"/>
      <c r="AJ135" s="19"/>
      <c r="AK135" s="19"/>
      <c r="AL135" s="19"/>
      <c r="AM135" s="19"/>
      <c r="AN135" s="19"/>
      <c r="AO135" s="19"/>
      <c r="AP135" s="19"/>
      <c r="AQ135" s="19"/>
    </row>
    <row r="136" spans="1:43" x14ac:dyDescent="0.25">
      <c r="A136" s="20" t="s">
        <v>193</v>
      </c>
      <c r="B136" s="20" t="s">
        <v>3017</v>
      </c>
      <c r="C136" s="20" t="s">
        <v>1265</v>
      </c>
      <c r="D136" s="20" t="s">
        <v>3018</v>
      </c>
      <c r="E136" s="20"/>
      <c r="F136" s="20">
        <v>23</v>
      </c>
      <c r="G136" s="20" t="s">
        <v>112</v>
      </c>
      <c r="H136" s="19"/>
      <c r="I136" s="75" t="s">
        <v>113</v>
      </c>
      <c r="J136" s="75" t="s">
        <v>114</v>
      </c>
      <c r="K136" s="75"/>
      <c r="L136" s="75" t="s">
        <v>237</v>
      </c>
      <c r="M136" s="20" t="s">
        <v>3019</v>
      </c>
      <c r="N136" s="102"/>
      <c r="O136" s="19"/>
      <c r="P136" s="19"/>
      <c r="Q136" s="20">
        <v>2</v>
      </c>
      <c r="R136" s="20" t="s">
        <v>195</v>
      </c>
      <c r="S136" s="20" t="s">
        <v>2480</v>
      </c>
      <c r="T136" s="20" t="s">
        <v>3020</v>
      </c>
      <c r="U136" s="66">
        <v>15528</v>
      </c>
      <c r="V136" s="20" t="s">
        <v>3021</v>
      </c>
      <c r="W136" s="19"/>
      <c r="X136" s="19"/>
      <c r="Y136" s="19"/>
      <c r="Z136" s="19"/>
      <c r="AA136" s="19"/>
      <c r="AB136" s="19"/>
      <c r="AC136" s="19"/>
      <c r="AD136" s="19"/>
      <c r="AE136" s="19"/>
      <c r="AF136" s="19"/>
      <c r="AG136" s="19"/>
      <c r="AH136" s="19"/>
      <c r="AI136" s="19"/>
      <c r="AJ136" s="19"/>
      <c r="AK136" s="19"/>
      <c r="AL136" s="19"/>
      <c r="AM136" s="19"/>
      <c r="AN136" s="19"/>
      <c r="AO136" s="19"/>
      <c r="AP136" s="19"/>
      <c r="AQ136" s="19"/>
    </row>
    <row r="137" spans="1:43" x14ac:dyDescent="0.25">
      <c r="A137" s="20">
        <v>128</v>
      </c>
      <c r="B137" s="20" t="s">
        <v>3022</v>
      </c>
      <c r="C137" s="20" t="s">
        <v>1265</v>
      </c>
      <c r="D137" s="20" t="s">
        <v>1482</v>
      </c>
      <c r="E137" s="20"/>
      <c r="F137" s="20">
        <v>20</v>
      </c>
      <c r="G137" s="20" t="s">
        <v>158</v>
      </c>
      <c r="H137" s="20"/>
      <c r="I137" s="75">
        <v>1</v>
      </c>
      <c r="J137" s="75" t="s">
        <v>3023</v>
      </c>
      <c r="K137" s="75" t="s">
        <v>370</v>
      </c>
      <c r="L137" s="75" t="s">
        <v>136</v>
      </c>
      <c r="M137" s="20" t="s">
        <v>371</v>
      </c>
      <c r="N137" s="101" t="s">
        <v>3024</v>
      </c>
      <c r="O137" s="20"/>
      <c r="P137" s="20"/>
      <c r="Q137" s="20">
        <v>2</v>
      </c>
      <c r="R137" s="20" t="s">
        <v>130</v>
      </c>
      <c r="S137" s="20" t="s">
        <v>482</v>
      </c>
      <c r="T137" s="20" t="s">
        <v>2631</v>
      </c>
      <c r="U137" s="66">
        <v>14523</v>
      </c>
      <c r="V137" s="20" t="s">
        <v>3025</v>
      </c>
      <c r="W137" s="19"/>
      <c r="X137" s="19"/>
      <c r="Y137" s="19"/>
      <c r="Z137" s="19"/>
      <c r="AA137" s="19"/>
      <c r="AB137" s="19"/>
      <c r="AC137" s="19"/>
      <c r="AD137" s="19"/>
      <c r="AE137" s="19"/>
      <c r="AF137" s="19"/>
      <c r="AG137" s="19"/>
      <c r="AH137" s="19"/>
      <c r="AI137" s="19"/>
      <c r="AJ137" s="19"/>
      <c r="AK137" s="19"/>
      <c r="AL137" s="19"/>
      <c r="AM137" s="19"/>
      <c r="AN137" s="19"/>
      <c r="AO137" s="19"/>
      <c r="AP137" s="19"/>
      <c r="AQ137" s="19"/>
    </row>
    <row r="138" spans="1:43" x14ac:dyDescent="0.25">
      <c r="A138" s="20">
        <v>131</v>
      </c>
      <c r="B138" s="20">
        <v>58390</v>
      </c>
      <c r="C138" s="20" t="s">
        <v>2163</v>
      </c>
      <c r="D138" s="20" t="s">
        <v>3026</v>
      </c>
      <c r="E138" s="20"/>
      <c r="F138" s="20">
        <v>25</v>
      </c>
      <c r="G138" s="20" t="s">
        <v>112</v>
      </c>
      <c r="H138" s="19"/>
      <c r="I138" s="75" t="s">
        <v>113</v>
      </c>
      <c r="J138" s="75" t="s">
        <v>114</v>
      </c>
      <c r="K138" s="75"/>
      <c r="L138" s="75" t="s">
        <v>2616</v>
      </c>
      <c r="M138" s="20" t="s">
        <v>3027</v>
      </c>
      <c r="N138" s="102"/>
      <c r="O138" s="19"/>
      <c r="P138" s="19"/>
      <c r="Q138" s="20">
        <v>2</v>
      </c>
      <c r="R138" s="20" t="s">
        <v>195</v>
      </c>
      <c r="S138" s="20" t="s">
        <v>2587</v>
      </c>
      <c r="T138" s="20" t="s">
        <v>3028</v>
      </c>
      <c r="U138" s="66">
        <v>16982</v>
      </c>
      <c r="V138" s="20" t="s">
        <v>3029</v>
      </c>
      <c r="W138" s="20"/>
      <c r="X138" s="19"/>
      <c r="Y138" s="19"/>
      <c r="Z138" s="19"/>
      <c r="AA138" s="19"/>
      <c r="AB138" s="19"/>
      <c r="AC138" s="19"/>
      <c r="AD138" s="19"/>
      <c r="AE138" s="19"/>
      <c r="AF138" s="19"/>
      <c r="AG138" s="19"/>
      <c r="AH138" s="19"/>
      <c r="AI138" s="19"/>
      <c r="AJ138" s="19"/>
      <c r="AK138" s="19"/>
      <c r="AL138" s="19"/>
      <c r="AM138" s="19"/>
      <c r="AN138" s="19"/>
      <c r="AO138" s="19"/>
      <c r="AP138" s="19"/>
      <c r="AQ138" s="19"/>
    </row>
    <row r="139" spans="1:43" x14ac:dyDescent="0.25">
      <c r="A139" s="20">
        <v>132</v>
      </c>
      <c r="B139" s="20">
        <v>1310029</v>
      </c>
      <c r="C139" s="20" t="s">
        <v>3030</v>
      </c>
      <c r="D139" s="20" t="s">
        <v>3031</v>
      </c>
      <c r="E139" s="20"/>
      <c r="F139" s="20">
        <v>26</v>
      </c>
      <c r="G139" s="20" t="s">
        <v>112</v>
      </c>
      <c r="H139" s="19"/>
      <c r="I139" s="75" t="s">
        <v>113</v>
      </c>
      <c r="J139" s="75" t="s">
        <v>2464</v>
      </c>
      <c r="K139" s="75"/>
      <c r="L139" s="75" t="s">
        <v>136</v>
      </c>
      <c r="M139" s="20" t="s">
        <v>3032</v>
      </c>
      <c r="N139" s="102"/>
      <c r="O139" s="19"/>
      <c r="P139" s="19"/>
      <c r="Q139" s="20">
        <v>2</v>
      </c>
      <c r="R139" s="20" t="s">
        <v>195</v>
      </c>
      <c r="S139" s="20" t="s">
        <v>519</v>
      </c>
      <c r="T139" s="20" t="s">
        <v>2519</v>
      </c>
      <c r="U139" s="66">
        <v>15437</v>
      </c>
      <c r="V139" s="20" t="s">
        <v>3033</v>
      </c>
      <c r="W139" s="19"/>
      <c r="X139" s="19"/>
      <c r="Y139" s="19"/>
      <c r="Z139" s="19"/>
      <c r="AA139" s="19"/>
      <c r="AB139" s="19"/>
      <c r="AC139" s="19"/>
      <c r="AD139" s="19"/>
      <c r="AE139" s="19"/>
      <c r="AF139" s="19"/>
      <c r="AG139" s="19"/>
      <c r="AH139" s="19"/>
      <c r="AI139" s="19"/>
      <c r="AJ139" s="19"/>
      <c r="AK139" s="19"/>
      <c r="AL139" s="19"/>
      <c r="AM139" s="19"/>
      <c r="AN139" s="19"/>
      <c r="AO139" s="19"/>
      <c r="AP139" s="19"/>
      <c r="AQ139" s="19"/>
    </row>
    <row r="140" spans="1:43" x14ac:dyDescent="0.25">
      <c r="A140" s="20">
        <v>133</v>
      </c>
      <c r="B140" s="20">
        <v>137158</v>
      </c>
      <c r="C140" s="20" t="s">
        <v>1314</v>
      </c>
      <c r="D140" s="20" t="s">
        <v>889</v>
      </c>
      <c r="E140" s="20"/>
      <c r="F140" s="20">
        <v>29</v>
      </c>
      <c r="G140" s="20" t="s">
        <v>3034</v>
      </c>
      <c r="H140" s="20"/>
      <c r="I140" s="75">
        <v>1</v>
      </c>
      <c r="J140" s="75" t="s">
        <v>2464</v>
      </c>
      <c r="K140" s="75"/>
      <c r="L140" s="75" t="s">
        <v>165</v>
      </c>
      <c r="M140" s="20" t="s">
        <v>166</v>
      </c>
      <c r="N140" s="101" t="s">
        <v>2523</v>
      </c>
      <c r="O140" s="20" t="s">
        <v>3035</v>
      </c>
      <c r="P140" s="20"/>
      <c r="Q140" s="20">
        <v>2</v>
      </c>
      <c r="R140" s="20" t="s">
        <v>121</v>
      </c>
      <c r="S140" s="20" t="s">
        <v>2587</v>
      </c>
      <c r="T140" s="20" t="s">
        <v>3580</v>
      </c>
      <c r="U140" s="66">
        <v>16060</v>
      </c>
      <c r="V140" s="20" t="s">
        <v>3036</v>
      </c>
      <c r="W140" s="19"/>
      <c r="X140" s="19"/>
      <c r="Y140" s="19"/>
      <c r="Z140" s="19"/>
      <c r="AA140" s="19"/>
      <c r="AB140" s="19"/>
      <c r="AC140" s="19"/>
      <c r="AD140" s="19"/>
      <c r="AE140" s="19"/>
      <c r="AF140" s="19"/>
      <c r="AG140" s="19"/>
      <c r="AH140" s="19"/>
      <c r="AI140" s="19"/>
      <c r="AJ140" s="19"/>
      <c r="AK140" s="19"/>
      <c r="AL140" s="19"/>
      <c r="AM140" s="19"/>
      <c r="AN140" s="19"/>
      <c r="AO140" s="19"/>
      <c r="AP140" s="19"/>
      <c r="AQ140" s="19"/>
    </row>
    <row r="141" spans="1:43" x14ac:dyDescent="0.25">
      <c r="A141" s="20">
        <v>134</v>
      </c>
      <c r="B141" s="20">
        <v>184766</v>
      </c>
      <c r="C141" s="20" t="s">
        <v>3037</v>
      </c>
      <c r="D141" s="20" t="s">
        <v>3038</v>
      </c>
      <c r="E141" s="20"/>
      <c r="F141" s="20">
        <v>30</v>
      </c>
      <c r="G141" s="20" t="s">
        <v>800</v>
      </c>
      <c r="H141" s="20"/>
      <c r="I141" s="75">
        <v>1</v>
      </c>
      <c r="J141" s="75" t="s">
        <v>114</v>
      </c>
      <c r="K141" s="75" t="s">
        <v>370</v>
      </c>
      <c r="L141" s="75" t="s">
        <v>136</v>
      </c>
      <c r="M141" s="20" t="s">
        <v>371</v>
      </c>
      <c r="N141" s="101" t="s">
        <v>3039</v>
      </c>
      <c r="O141" s="20"/>
      <c r="P141" s="20"/>
      <c r="Q141" s="20">
        <v>2</v>
      </c>
      <c r="R141" s="20" t="s">
        <v>121</v>
      </c>
      <c r="S141" s="20" t="s">
        <v>3040</v>
      </c>
      <c r="T141" s="20" t="s">
        <v>3041</v>
      </c>
      <c r="U141" s="66">
        <v>17058</v>
      </c>
      <c r="V141" s="20" t="s">
        <v>3042</v>
      </c>
      <c r="W141" s="19"/>
      <c r="X141" s="19"/>
      <c r="Y141" s="19"/>
      <c r="Z141" s="19"/>
      <c r="AA141" s="19"/>
      <c r="AB141" s="19"/>
      <c r="AC141" s="19"/>
      <c r="AD141" s="19"/>
      <c r="AE141" s="19"/>
      <c r="AF141" s="19"/>
      <c r="AG141" s="19"/>
      <c r="AH141" s="19"/>
      <c r="AI141" s="19"/>
      <c r="AJ141" s="19"/>
      <c r="AK141" s="19"/>
      <c r="AL141" s="19"/>
      <c r="AM141" s="19"/>
      <c r="AN141" s="19"/>
      <c r="AO141" s="19"/>
      <c r="AP141" s="19"/>
      <c r="AQ141" s="19"/>
    </row>
    <row r="142" spans="1:43" x14ac:dyDescent="0.25">
      <c r="A142" s="20">
        <v>135</v>
      </c>
      <c r="B142" s="20">
        <v>14672881</v>
      </c>
      <c r="C142" s="20" t="s">
        <v>2382</v>
      </c>
      <c r="D142" s="20" t="s">
        <v>3043</v>
      </c>
      <c r="E142" s="20"/>
      <c r="F142" s="20">
        <v>19</v>
      </c>
      <c r="G142" s="20" t="s">
        <v>800</v>
      </c>
      <c r="H142" s="20" t="s">
        <v>515</v>
      </c>
      <c r="I142" s="75">
        <v>1</v>
      </c>
      <c r="J142" s="75" t="s">
        <v>114</v>
      </c>
      <c r="K142" s="75"/>
      <c r="L142" s="75" t="s">
        <v>116</v>
      </c>
      <c r="M142" s="20" t="s">
        <v>166</v>
      </c>
      <c r="N142" s="20" t="s">
        <v>2523</v>
      </c>
      <c r="O142" s="20" t="s">
        <v>3044</v>
      </c>
      <c r="P142" s="20"/>
      <c r="Q142" s="20">
        <v>2</v>
      </c>
      <c r="R142" s="20" t="s">
        <v>121</v>
      </c>
      <c r="S142" s="20" t="s">
        <v>139</v>
      </c>
      <c r="T142" s="20" t="s">
        <v>3581</v>
      </c>
      <c r="U142" s="66">
        <v>16327</v>
      </c>
      <c r="V142" s="20" t="s">
        <v>3045</v>
      </c>
      <c r="W142" s="20"/>
      <c r="X142" s="19"/>
      <c r="Y142" s="19"/>
      <c r="Z142" s="19"/>
      <c r="AA142" s="19"/>
      <c r="AB142" s="19"/>
      <c r="AC142" s="19"/>
      <c r="AD142" s="19"/>
      <c r="AE142" s="19"/>
      <c r="AF142" s="19"/>
      <c r="AG142" s="19"/>
      <c r="AH142" s="19"/>
      <c r="AI142" s="19"/>
      <c r="AJ142" s="19"/>
      <c r="AK142" s="19"/>
      <c r="AL142" s="19"/>
      <c r="AM142" s="19"/>
      <c r="AN142" s="19"/>
      <c r="AO142" s="19"/>
      <c r="AP142" s="19"/>
      <c r="AQ142" s="19"/>
    </row>
    <row r="143" spans="1:43" x14ac:dyDescent="0.25">
      <c r="A143" s="20">
        <v>136</v>
      </c>
      <c r="B143" s="20">
        <v>1636653</v>
      </c>
      <c r="C143" s="20" t="s">
        <v>3046</v>
      </c>
      <c r="D143" s="20" t="s">
        <v>125</v>
      </c>
      <c r="E143" s="20"/>
      <c r="F143" s="20">
        <v>41</v>
      </c>
      <c r="G143" s="20" t="s">
        <v>3047</v>
      </c>
      <c r="H143" s="20"/>
      <c r="I143" s="75">
        <v>1</v>
      </c>
      <c r="J143" s="75" t="s">
        <v>114</v>
      </c>
      <c r="K143" s="75"/>
      <c r="L143" s="75" t="s">
        <v>136</v>
      </c>
      <c r="M143" s="20" t="s">
        <v>3582</v>
      </c>
      <c r="N143" s="20" t="s">
        <v>129</v>
      </c>
      <c r="O143" s="20"/>
      <c r="P143" s="20"/>
      <c r="Q143" s="20">
        <v>2</v>
      </c>
      <c r="R143" s="20" t="s">
        <v>121</v>
      </c>
      <c r="S143" s="20" t="s">
        <v>3048</v>
      </c>
      <c r="T143" s="20" t="s">
        <v>2588</v>
      </c>
      <c r="U143" s="66">
        <v>17073</v>
      </c>
      <c r="V143" s="20" t="s">
        <v>3049</v>
      </c>
      <c r="W143" s="20"/>
      <c r="X143" s="19"/>
      <c r="Y143" s="19"/>
      <c r="Z143" s="19"/>
      <c r="AA143" s="19"/>
      <c r="AB143" s="19"/>
      <c r="AC143" s="19"/>
      <c r="AD143" s="19"/>
      <c r="AE143" s="19"/>
      <c r="AF143" s="19"/>
      <c r="AG143" s="19"/>
      <c r="AH143" s="19"/>
      <c r="AI143" s="19"/>
      <c r="AJ143" s="19"/>
      <c r="AK143" s="19"/>
      <c r="AL143" s="19"/>
      <c r="AM143" s="19"/>
      <c r="AN143" s="19"/>
      <c r="AO143" s="19"/>
      <c r="AP143" s="19"/>
      <c r="AQ143" s="19"/>
    </row>
    <row r="144" spans="1:43" x14ac:dyDescent="0.25">
      <c r="A144" s="20">
        <v>137</v>
      </c>
      <c r="B144" s="20">
        <v>3130161</v>
      </c>
      <c r="C144" s="20" t="s">
        <v>1369</v>
      </c>
      <c r="D144" s="20" t="s">
        <v>277</v>
      </c>
      <c r="E144" s="20"/>
      <c r="F144" s="20">
        <v>27</v>
      </c>
      <c r="G144" s="20" t="s">
        <v>112</v>
      </c>
      <c r="H144" s="19"/>
      <c r="I144" s="75" t="s">
        <v>113</v>
      </c>
      <c r="J144" s="75" t="s">
        <v>114</v>
      </c>
      <c r="K144" s="75"/>
      <c r="L144" s="75" t="s">
        <v>2474</v>
      </c>
      <c r="M144" s="20" t="s">
        <v>3050</v>
      </c>
      <c r="N144" s="19"/>
      <c r="O144" s="19"/>
      <c r="P144" s="19"/>
      <c r="Q144" s="20">
        <v>2</v>
      </c>
      <c r="R144" s="20" t="s">
        <v>195</v>
      </c>
      <c r="S144" s="20" t="s">
        <v>2502</v>
      </c>
      <c r="T144" s="20" t="s">
        <v>3051</v>
      </c>
      <c r="U144" s="66">
        <v>15755</v>
      </c>
      <c r="V144" s="20" t="s">
        <v>3052</v>
      </c>
      <c r="W144" s="19"/>
      <c r="X144" s="19"/>
      <c r="Y144" s="19"/>
      <c r="Z144" s="19"/>
      <c r="AA144" s="19"/>
      <c r="AB144" s="19"/>
      <c r="AC144" s="19"/>
      <c r="AD144" s="19"/>
      <c r="AE144" s="19"/>
      <c r="AF144" s="19"/>
      <c r="AG144" s="19"/>
      <c r="AH144" s="19"/>
      <c r="AI144" s="19"/>
      <c r="AJ144" s="19"/>
      <c r="AK144" s="19"/>
      <c r="AL144" s="19"/>
      <c r="AM144" s="19"/>
      <c r="AN144" s="19"/>
      <c r="AO144" s="19"/>
      <c r="AP144" s="19"/>
      <c r="AQ144" s="19"/>
    </row>
    <row r="145" spans="1:43" x14ac:dyDescent="0.25">
      <c r="A145" s="20">
        <v>138</v>
      </c>
      <c r="B145" s="20">
        <v>4546254</v>
      </c>
      <c r="C145" s="20" t="s">
        <v>3053</v>
      </c>
      <c r="D145" s="20" t="s">
        <v>443</v>
      </c>
      <c r="E145" s="20"/>
      <c r="F145" s="20">
        <v>21</v>
      </c>
      <c r="G145" s="20" t="s">
        <v>112</v>
      </c>
      <c r="H145" s="19"/>
      <c r="I145" s="75" t="s">
        <v>113</v>
      </c>
      <c r="J145" s="75" t="s">
        <v>114</v>
      </c>
      <c r="K145" s="75"/>
      <c r="L145" s="75" t="s">
        <v>127</v>
      </c>
      <c r="M145" s="20" t="s">
        <v>3054</v>
      </c>
      <c r="N145" s="19"/>
      <c r="O145" s="19"/>
      <c r="P145" s="19"/>
      <c r="Q145" s="20">
        <v>2</v>
      </c>
      <c r="R145" s="20" t="s">
        <v>195</v>
      </c>
      <c r="S145" s="20" t="s">
        <v>139</v>
      </c>
      <c r="T145" s="20" t="s">
        <v>2796</v>
      </c>
      <c r="U145" s="66">
        <v>16229</v>
      </c>
      <c r="V145" s="20" t="s">
        <v>3055</v>
      </c>
      <c r="W145" s="20"/>
      <c r="X145" s="19"/>
      <c r="Y145" s="19"/>
      <c r="Z145" s="19"/>
      <c r="AA145" s="19"/>
      <c r="AB145" s="19"/>
      <c r="AC145" s="19"/>
      <c r="AD145" s="19"/>
      <c r="AE145" s="19"/>
      <c r="AF145" s="19"/>
      <c r="AG145" s="19"/>
      <c r="AH145" s="19"/>
      <c r="AI145" s="19"/>
      <c r="AJ145" s="19"/>
      <c r="AK145" s="19"/>
      <c r="AL145" s="19"/>
      <c r="AM145" s="19"/>
      <c r="AN145" s="19"/>
      <c r="AO145" s="19"/>
      <c r="AP145" s="19"/>
      <c r="AQ145" s="19"/>
    </row>
    <row r="146" spans="1:43" x14ac:dyDescent="0.25">
      <c r="A146" s="20">
        <v>139</v>
      </c>
      <c r="B146" s="20" t="s">
        <v>3056</v>
      </c>
      <c r="C146" s="20" t="s">
        <v>3057</v>
      </c>
      <c r="D146" s="20" t="s">
        <v>3058</v>
      </c>
      <c r="E146" s="20"/>
      <c r="F146" s="20">
        <v>28</v>
      </c>
      <c r="G146" s="20" t="s">
        <v>2888</v>
      </c>
      <c r="H146" s="20"/>
      <c r="I146" s="75">
        <v>1</v>
      </c>
      <c r="J146" s="75" t="s">
        <v>114</v>
      </c>
      <c r="K146" s="75"/>
      <c r="L146" s="75" t="s">
        <v>237</v>
      </c>
      <c r="M146" s="20" t="s">
        <v>3583</v>
      </c>
      <c r="N146" s="20" t="s">
        <v>2842</v>
      </c>
      <c r="O146" s="20"/>
      <c r="P146" s="20"/>
      <c r="Q146" s="20">
        <v>2</v>
      </c>
      <c r="R146" s="20" t="s">
        <v>121</v>
      </c>
      <c r="S146" s="20" t="s">
        <v>2975</v>
      </c>
      <c r="T146" s="20" t="s">
        <v>3584</v>
      </c>
      <c r="U146" s="66">
        <v>16377</v>
      </c>
      <c r="V146" s="20" t="s">
        <v>3059</v>
      </c>
      <c r="W146" s="19"/>
      <c r="X146" s="19"/>
      <c r="Y146" s="19"/>
      <c r="Z146" s="19"/>
      <c r="AA146" s="19"/>
      <c r="AB146" s="19"/>
      <c r="AC146" s="19"/>
      <c r="AD146" s="19"/>
      <c r="AE146" s="19"/>
      <c r="AF146" s="19"/>
      <c r="AG146" s="19"/>
      <c r="AH146" s="19"/>
      <c r="AI146" s="19"/>
      <c r="AJ146" s="19"/>
      <c r="AK146" s="19"/>
      <c r="AL146" s="19"/>
      <c r="AM146" s="19"/>
      <c r="AN146" s="19"/>
      <c r="AO146" s="19"/>
      <c r="AP146" s="19"/>
      <c r="AQ146" s="19"/>
    </row>
    <row r="147" spans="1:43" x14ac:dyDescent="0.25">
      <c r="A147" s="20">
        <v>140</v>
      </c>
      <c r="B147" s="20">
        <v>6538895</v>
      </c>
      <c r="C147" s="20" t="s">
        <v>3060</v>
      </c>
      <c r="D147" s="20" t="s">
        <v>3061</v>
      </c>
      <c r="E147" s="20"/>
      <c r="F147" s="20">
        <v>35</v>
      </c>
      <c r="G147" s="20" t="s">
        <v>112</v>
      </c>
      <c r="H147" s="19"/>
      <c r="I147" s="75" t="s">
        <v>113</v>
      </c>
      <c r="J147" s="75" t="s">
        <v>114</v>
      </c>
      <c r="K147" s="75"/>
      <c r="L147" s="75" t="s">
        <v>127</v>
      </c>
      <c r="M147" s="20" t="s">
        <v>3062</v>
      </c>
      <c r="N147" s="19" t="s">
        <v>2678</v>
      </c>
      <c r="O147" s="19"/>
      <c r="P147" s="19"/>
      <c r="Q147" s="20">
        <v>2</v>
      </c>
      <c r="R147" s="20" t="s">
        <v>195</v>
      </c>
      <c r="S147" s="20" t="s">
        <v>122</v>
      </c>
      <c r="T147" s="20" t="s">
        <v>3063</v>
      </c>
      <c r="U147" s="66">
        <v>14779</v>
      </c>
      <c r="V147" s="20" t="s">
        <v>3064</v>
      </c>
      <c r="W147" s="20"/>
      <c r="X147" s="19"/>
      <c r="Y147" s="19"/>
      <c r="Z147" s="19"/>
      <c r="AA147" s="19"/>
      <c r="AB147" s="19"/>
      <c r="AC147" s="19"/>
      <c r="AD147" s="19"/>
      <c r="AE147" s="19"/>
      <c r="AF147" s="19"/>
      <c r="AG147" s="19"/>
      <c r="AH147" s="19"/>
      <c r="AI147" s="19"/>
      <c r="AJ147" s="19"/>
      <c r="AK147" s="19"/>
      <c r="AL147" s="19"/>
      <c r="AM147" s="19"/>
      <c r="AN147" s="19"/>
      <c r="AO147" s="19"/>
      <c r="AP147" s="19"/>
      <c r="AQ147" s="19"/>
    </row>
    <row r="148" spans="1:43" x14ac:dyDescent="0.25">
      <c r="A148" s="20">
        <v>141</v>
      </c>
      <c r="B148" s="20">
        <v>14580570</v>
      </c>
      <c r="C148" s="20" t="s">
        <v>2393</v>
      </c>
      <c r="D148" s="20" t="s">
        <v>192</v>
      </c>
      <c r="E148" s="20"/>
      <c r="F148" s="20">
        <v>19</v>
      </c>
      <c r="G148" s="20" t="s">
        <v>112</v>
      </c>
      <c r="H148" s="19"/>
      <c r="I148" s="75" t="s">
        <v>113</v>
      </c>
      <c r="J148" s="75" t="s">
        <v>114</v>
      </c>
      <c r="K148" s="75"/>
      <c r="L148" s="75" t="s">
        <v>127</v>
      </c>
      <c r="M148" s="20" t="s">
        <v>3065</v>
      </c>
      <c r="N148" s="19"/>
      <c r="O148" s="19"/>
      <c r="P148" s="19"/>
      <c r="Q148" s="20">
        <v>2</v>
      </c>
      <c r="R148" s="20" t="s">
        <v>195</v>
      </c>
      <c r="S148" s="20" t="s">
        <v>252</v>
      </c>
      <c r="T148" s="20" t="s">
        <v>3066</v>
      </c>
      <c r="U148" s="66">
        <v>16318</v>
      </c>
      <c r="V148" s="20" t="s">
        <v>3067</v>
      </c>
      <c r="W148" s="20"/>
      <c r="X148" s="19"/>
      <c r="Y148" s="19"/>
      <c r="Z148" s="19"/>
      <c r="AA148" s="19"/>
      <c r="AB148" s="19"/>
      <c r="AC148" s="19"/>
      <c r="AD148" s="19"/>
      <c r="AE148" s="19"/>
      <c r="AF148" s="19"/>
      <c r="AG148" s="19"/>
      <c r="AH148" s="19"/>
      <c r="AI148" s="19"/>
      <c r="AJ148" s="19"/>
      <c r="AK148" s="19"/>
      <c r="AL148" s="19"/>
      <c r="AM148" s="19"/>
      <c r="AN148" s="19"/>
      <c r="AO148" s="19"/>
      <c r="AP148" s="19"/>
      <c r="AQ148" s="19"/>
    </row>
    <row r="149" spans="1:43" x14ac:dyDescent="0.25">
      <c r="A149" s="20">
        <v>142</v>
      </c>
      <c r="B149" s="20" t="s">
        <v>3068</v>
      </c>
      <c r="C149" s="20" t="s">
        <v>3069</v>
      </c>
      <c r="D149" s="20" t="s">
        <v>3070</v>
      </c>
      <c r="E149" s="20"/>
      <c r="F149" s="20">
        <v>29</v>
      </c>
      <c r="G149" s="20" t="s">
        <v>112</v>
      </c>
      <c r="H149" s="19"/>
      <c r="I149" s="75" t="s">
        <v>113</v>
      </c>
      <c r="J149" s="75" t="s">
        <v>114</v>
      </c>
      <c r="K149" s="75"/>
      <c r="L149" s="75" t="s">
        <v>136</v>
      </c>
      <c r="M149" s="20" t="s">
        <v>3071</v>
      </c>
      <c r="N149" s="19"/>
      <c r="O149" s="19"/>
      <c r="P149" s="19"/>
      <c r="Q149" s="20">
        <v>2</v>
      </c>
      <c r="R149" s="20" t="s">
        <v>195</v>
      </c>
      <c r="S149" s="20" t="s">
        <v>482</v>
      </c>
      <c r="T149" s="20" t="s">
        <v>2684</v>
      </c>
      <c r="U149" s="66">
        <v>16100</v>
      </c>
      <c r="V149" s="20" t="s">
        <v>3072</v>
      </c>
      <c r="W149" s="20"/>
      <c r="X149" s="19"/>
      <c r="Y149" s="19"/>
      <c r="Z149" s="19"/>
      <c r="AA149" s="19"/>
      <c r="AB149" s="19"/>
      <c r="AC149" s="19"/>
      <c r="AD149" s="19"/>
      <c r="AE149" s="19"/>
      <c r="AF149" s="19"/>
      <c r="AG149" s="19"/>
      <c r="AH149" s="19"/>
      <c r="AI149" s="19"/>
      <c r="AJ149" s="19"/>
      <c r="AK149" s="19"/>
      <c r="AL149" s="19"/>
      <c r="AM149" s="19"/>
      <c r="AN149" s="19"/>
      <c r="AO149" s="19"/>
      <c r="AP149" s="19"/>
      <c r="AQ149" s="19"/>
    </row>
    <row r="150" spans="1:43" x14ac:dyDescent="0.25">
      <c r="A150" s="20">
        <v>143</v>
      </c>
      <c r="B150" s="20">
        <v>2695799</v>
      </c>
      <c r="C150" s="20" t="s">
        <v>2202</v>
      </c>
      <c r="D150" s="20" t="s">
        <v>3073</v>
      </c>
      <c r="E150" s="20"/>
      <c r="F150" s="20">
        <v>22</v>
      </c>
      <c r="G150" s="20" t="s">
        <v>806</v>
      </c>
      <c r="H150" s="20"/>
      <c r="I150" s="75">
        <v>1</v>
      </c>
      <c r="J150" s="75" t="s">
        <v>114</v>
      </c>
      <c r="K150" s="75"/>
      <c r="L150" s="75" t="s">
        <v>2805</v>
      </c>
      <c r="M150" s="20" t="s">
        <v>300</v>
      </c>
      <c r="N150" s="20" t="s">
        <v>3074</v>
      </c>
      <c r="O150" s="20" t="s">
        <v>2988</v>
      </c>
      <c r="P150" s="20"/>
      <c r="Q150" s="20">
        <v>2</v>
      </c>
      <c r="R150" s="20" t="s">
        <v>121</v>
      </c>
      <c r="S150" s="20" t="s">
        <v>1063</v>
      </c>
      <c r="T150" s="20" t="s">
        <v>2192</v>
      </c>
      <c r="U150" s="66">
        <v>15348</v>
      </c>
      <c r="V150" s="20" t="s">
        <v>3075</v>
      </c>
      <c r="W150" s="20"/>
      <c r="X150" s="19"/>
      <c r="Y150" s="19"/>
      <c r="Z150" s="19"/>
      <c r="AA150" s="19"/>
      <c r="AB150" s="19"/>
      <c r="AC150" s="19"/>
      <c r="AD150" s="19"/>
      <c r="AE150" s="19"/>
      <c r="AF150" s="19"/>
      <c r="AG150" s="19"/>
      <c r="AH150" s="19"/>
      <c r="AI150" s="19"/>
      <c r="AJ150" s="19"/>
      <c r="AK150" s="19"/>
      <c r="AL150" s="19"/>
      <c r="AM150" s="19"/>
      <c r="AN150" s="19"/>
      <c r="AO150" s="19"/>
      <c r="AP150" s="19"/>
      <c r="AQ150" s="19"/>
    </row>
    <row r="151" spans="1:43" x14ac:dyDescent="0.25">
      <c r="A151" s="20">
        <v>144</v>
      </c>
      <c r="B151" s="20">
        <v>13117099</v>
      </c>
      <c r="C151" s="20" t="s">
        <v>2202</v>
      </c>
      <c r="D151" s="20" t="s">
        <v>234</v>
      </c>
      <c r="E151" s="20"/>
      <c r="F151" s="20">
        <v>36</v>
      </c>
      <c r="G151" s="20" t="s">
        <v>800</v>
      </c>
      <c r="H151" s="20"/>
      <c r="I151" s="75">
        <v>1</v>
      </c>
      <c r="J151" s="75" t="s">
        <v>114</v>
      </c>
      <c r="K151" s="75" t="s">
        <v>370</v>
      </c>
      <c r="L151" s="75" t="s">
        <v>136</v>
      </c>
      <c r="M151" s="20" t="s">
        <v>371</v>
      </c>
      <c r="N151" s="20" t="s">
        <v>3076</v>
      </c>
      <c r="O151" s="20"/>
      <c r="P151" s="20"/>
      <c r="Q151" s="20">
        <v>2</v>
      </c>
      <c r="R151" s="20" t="s">
        <v>121</v>
      </c>
      <c r="S151" s="20" t="s">
        <v>139</v>
      </c>
      <c r="T151" s="20" t="s">
        <v>3077</v>
      </c>
      <c r="U151" s="66">
        <v>17373</v>
      </c>
      <c r="V151" s="20" t="s">
        <v>3078</v>
      </c>
      <c r="W151" s="20"/>
      <c r="X151" s="19"/>
      <c r="Y151" s="19"/>
      <c r="Z151" s="19"/>
      <c r="AA151" s="19"/>
      <c r="AB151" s="19"/>
      <c r="AC151" s="19"/>
      <c r="AD151" s="19"/>
      <c r="AE151" s="19"/>
      <c r="AF151" s="19"/>
      <c r="AG151" s="19"/>
      <c r="AH151" s="19"/>
      <c r="AI151" s="19"/>
      <c r="AJ151" s="19"/>
      <c r="AK151" s="19"/>
      <c r="AL151" s="19"/>
      <c r="AM151" s="19"/>
      <c r="AN151" s="19"/>
      <c r="AO151" s="19"/>
      <c r="AP151" s="19"/>
      <c r="AQ151" s="19"/>
    </row>
    <row r="152" spans="1:43" x14ac:dyDescent="0.25">
      <c r="A152" s="20">
        <v>162</v>
      </c>
      <c r="B152" s="20">
        <v>14002672</v>
      </c>
      <c r="C152" s="20" t="s">
        <v>1575</v>
      </c>
      <c r="D152" s="20" t="s">
        <v>3079</v>
      </c>
      <c r="E152" s="20"/>
      <c r="F152" s="20">
        <v>20</v>
      </c>
      <c r="G152" s="20" t="s">
        <v>112</v>
      </c>
      <c r="H152" s="19"/>
      <c r="I152" s="75" t="s">
        <v>330</v>
      </c>
      <c r="J152" s="75" t="s">
        <v>114</v>
      </c>
      <c r="K152" s="75"/>
      <c r="L152" s="75" t="s">
        <v>2555</v>
      </c>
      <c r="M152" s="20" t="s">
        <v>1161</v>
      </c>
      <c r="N152" s="102" t="s">
        <v>3080</v>
      </c>
      <c r="O152" s="19"/>
      <c r="P152" s="19"/>
      <c r="Q152" s="20">
        <v>2</v>
      </c>
      <c r="R152" s="20" t="s">
        <v>195</v>
      </c>
      <c r="S152" s="20" t="s">
        <v>139</v>
      </c>
      <c r="T152" s="20" t="s">
        <v>3081</v>
      </c>
      <c r="U152" s="66">
        <v>16485</v>
      </c>
      <c r="V152" s="20" t="s">
        <v>3082</v>
      </c>
      <c r="W152" s="20"/>
      <c r="X152" s="19"/>
      <c r="Y152" s="19"/>
      <c r="Z152" s="19"/>
      <c r="AA152" s="19"/>
      <c r="AB152" s="19"/>
      <c r="AC152" s="19"/>
      <c r="AD152" s="19"/>
      <c r="AE152" s="19"/>
      <c r="AF152" s="19"/>
      <c r="AG152" s="19"/>
      <c r="AH152" s="19"/>
      <c r="AI152" s="19"/>
      <c r="AJ152" s="19"/>
      <c r="AK152" s="19"/>
      <c r="AL152" s="19"/>
      <c r="AM152" s="19"/>
      <c r="AN152" s="19"/>
      <c r="AO152" s="19"/>
      <c r="AP152" s="19"/>
      <c r="AQ152" s="19"/>
    </row>
    <row r="153" spans="1:43" x14ac:dyDescent="0.25">
      <c r="A153" s="20">
        <v>145</v>
      </c>
      <c r="B153" s="20">
        <v>4346412</v>
      </c>
      <c r="C153" s="20" t="s">
        <v>3083</v>
      </c>
      <c r="D153" s="20" t="s">
        <v>3084</v>
      </c>
      <c r="E153" s="20"/>
      <c r="F153" s="20">
        <v>23</v>
      </c>
      <c r="G153" s="20" t="s">
        <v>112</v>
      </c>
      <c r="H153" s="19"/>
      <c r="I153" s="75" t="s">
        <v>113</v>
      </c>
      <c r="J153" s="75" t="s">
        <v>114</v>
      </c>
      <c r="K153" s="75"/>
      <c r="L153" s="75" t="s">
        <v>1266</v>
      </c>
      <c r="M153" s="20" t="s">
        <v>3085</v>
      </c>
      <c r="N153" s="19"/>
      <c r="O153" s="19"/>
      <c r="P153" s="19"/>
      <c r="Q153" s="20">
        <v>2</v>
      </c>
      <c r="R153" s="20" t="s">
        <v>195</v>
      </c>
      <c r="S153" s="20" t="s">
        <v>252</v>
      </c>
      <c r="T153" s="20" t="s">
        <v>2514</v>
      </c>
      <c r="U153" s="66">
        <v>15555</v>
      </c>
      <c r="V153" s="20" t="s">
        <v>3086</v>
      </c>
      <c r="W153" s="20"/>
      <c r="X153" s="19"/>
      <c r="Y153" s="19"/>
      <c r="Z153" s="19"/>
      <c r="AA153" s="19"/>
      <c r="AB153" s="19"/>
      <c r="AC153" s="19"/>
      <c r="AD153" s="19"/>
      <c r="AE153" s="19"/>
      <c r="AF153" s="19"/>
      <c r="AG153" s="19"/>
      <c r="AH153" s="19"/>
      <c r="AI153" s="19"/>
      <c r="AJ153" s="19"/>
      <c r="AK153" s="19"/>
      <c r="AL153" s="19"/>
      <c r="AM153" s="19"/>
      <c r="AN153" s="19"/>
      <c r="AO153" s="19"/>
      <c r="AP153" s="19"/>
      <c r="AQ153" s="19"/>
    </row>
    <row r="154" spans="1:43" x14ac:dyDescent="0.25">
      <c r="A154" s="20">
        <v>146</v>
      </c>
      <c r="B154" s="20">
        <v>1580587</v>
      </c>
      <c r="C154" s="20" t="s">
        <v>3087</v>
      </c>
      <c r="D154" s="20" t="s">
        <v>3088</v>
      </c>
      <c r="E154" s="20"/>
      <c r="F154" s="20">
        <v>25</v>
      </c>
      <c r="G154" s="20" t="s">
        <v>235</v>
      </c>
      <c r="H154" s="20"/>
      <c r="I154" s="75">
        <v>1</v>
      </c>
      <c r="J154" s="75" t="s">
        <v>114</v>
      </c>
      <c r="K154" s="75"/>
      <c r="L154" s="75" t="s">
        <v>136</v>
      </c>
      <c r="M154" s="20" t="s">
        <v>166</v>
      </c>
      <c r="N154" s="20" t="s">
        <v>2523</v>
      </c>
      <c r="O154" s="20" t="s">
        <v>3089</v>
      </c>
      <c r="P154" s="20"/>
      <c r="Q154" s="20">
        <v>2</v>
      </c>
      <c r="R154" s="20" t="s">
        <v>121</v>
      </c>
      <c r="S154" s="20" t="s">
        <v>122</v>
      </c>
      <c r="T154" s="20" t="s">
        <v>3585</v>
      </c>
      <c r="U154" s="66">
        <v>15885</v>
      </c>
      <c r="V154" s="20" t="s">
        <v>3090</v>
      </c>
      <c r="W154" s="20"/>
      <c r="X154" s="19"/>
      <c r="Y154" s="19"/>
      <c r="Z154" s="19"/>
      <c r="AA154" s="19"/>
      <c r="AB154" s="19"/>
      <c r="AC154" s="19"/>
      <c r="AD154" s="19"/>
      <c r="AE154" s="19"/>
      <c r="AF154" s="19"/>
      <c r="AG154" s="19"/>
      <c r="AH154" s="19"/>
      <c r="AI154" s="19"/>
      <c r="AJ154" s="19"/>
      <c r="AK154" s="19"/>
      <c r="AL154" s="19"/>
      <c r="AM154" s="19"/>
      <c r="AN154" s="19"/>
      <c r="AO154" s="19"/>
      <c r="AP154" s="19"/>
      <c r="AQ154" s="19"/>
    </row>
    <row r="155" spans="1:43" x14ac:dyDescent="0.25">
      <c r="A155" s="20">
        <v>147</v>
      </c>
      <c r="B155" s="20">
        <v>14206944</v>
      </c>
      <c r="C155" s="20" t="s">
        <v>3091</v>
      </c>
      <c r="D155" s="20" t="s">
        <v>2500</v>
      </c>
      <c r="E155" s="20"/>
      <c r="F155" s="20">
        <v>20</v>
      </c>
      <c r="G155" s="20" t="s">
        <v>112</v>
      </c>
      <c r="H155" s="19"/>
      <c r="I155" s="75" t="s">
        <v>113</v>
      </c>
      <c r="J155" s="75" t="s">
        <v>114</v>
      </c>
      <c r="K155" s="75"/>
      <c r="L155" s="75" t="s">
        <v>165</v>
      </c>
      <c r="M155" s="20" t="s">
        <v>3092</v>
      </c>
      <c r="N155" s="19"/>
      <c r="O155" s="19"/>
      <c r="P155" s="19"/>
      <c r="Q155" s="20">
        <v>2</v>
      </c>
      <c r="R155" s="20" t="s">
        <v>195</v>
      </c>
      <c r="S155" s="20" t="s">
        <v>139</v>
      </c>
      <c r="T155" s="20" t="s">
        <v>2816</v>
      </c>
      <c r="U155" s="66">
        <v>15918</v>
      </c>
      <c r="V155" s="20" t="s">
        <v>3093</v>
      </c>
      <c r="W155" s="19"/>
      <c r="X155" s="19"/>
      <c r="Y155" s="19"/>
      <c r="Z155" s="19"/>
      <c r="AA155" s="19"/>
      <c r="AB155" s="19"/>
      <c r="AC155" s="19"/>
      <c r="AD155" s="19"/>
      <c r="AE155" s="19"/>
      <c r="AF155" s="19"/>
      <c r="AG155" s="19"/>
      <c r="AH155" s="19"/>
      <c r="AI155" s="19"/>
      <c r="AJ155" s="19"/>
      <c r="AK155" s="19"/>
      <c r="AL155" s="19"/>
      <c r="AM155" s="19"/>
      <c r="AN155" s="19"/>
      <c r="AO155" s="19"/>
      <c r="AP155" s="19"/>
      <c r="AQ155" s="19"/>
    </row>
    <row r="156" spans="1:43" x14ac:dyDescent="0.25">
      <c r="A156" s="20">
        <v>148</v>
      </c>
      <c r="B156" s="20" t="s">
        <v>3094</v>
      </c>
      <c r="C156" s="20" t="s">
        <v>2452</v>
      </c>
      <c r="D156" s="20" t="s">
        <v>234</v>
      </c>
      <c r="E156" s="20"/>
      <c r="F156" s="20">
        <v>21</v>
      </c>
      <c r="G156" s="20" t="s">
        <v>3034</v>
      </c>
      <c r="H156" s="20"/>
      <c r="I156" s="75">
        <v>2</v>
      </c>
      <c r="J156" s="75" t="s">
        <v>114</v>
      </c>
      <c r="K156" s="75"/>
      <c r="L156" s="75" t="s">
        <v>237</v>
      </c>
      <c r="M156" s="20" t="s">
        <v>166</v>
      </c>
      <c r="N156" s="20" t="s">
        <v>2523</v>
      </c>
      <c r="O156" s="20" t="s">
        <v>3586</v>
      </c>
      <c r="P156" s="20"/>
      <c r="Q156" s="20">
        <v>2</v>
      </c>
      <c r="R156" s="20" t="s">
        <v>121</v>
      </c>
      <c r="S156" s="20" t="s">
        <v>173</v>
      </c>
      <c r="T156" s="20" t="s">
        <v>3587</v>
      </c>
      <c r="U156" s="66">
        <v>16140</v>
      </c>
      <c r="V156" s="20" t="s">
        <v>3095</v>
      </c>
      <c r="W156" s="19"/>
      <c r="X156" s="19"/>
      <c r="Y156" s="19"/>
      <c r="Z156" s="19"/>
      <c r="AA156" s="19"/>
      <c r="AB156" s="19"/>
      <c r="AC156" s="19"/>
      <c r="AD156" s="19"/>
      <c r="AE156" s="19"/>
      <c r="AF156" s="19"/>
      <c r="AG156" s="19"/>
      <c r="AH156" s="19"/>
      <c r="AI156" s="19"/>
      <c r="AJ156" s="19"/>
      <c r="AK156" s="19"/>
      <c r="AL156" s="19"/>
      <c r="AM156" s="19"/>
      <c r="AN156" s="19"/>
      <c r="AO156" s="19"/>
      <c r="AP156" s="19"/>
      <c r="AQ156" s="19"/>
    </row>
    <row r="157" spans="1:43" ht="15.75" thickBot="1" x14ac:dyDescent="0.3">
      <c r="A157" s="20">
        <v>149</v>
      </c>
      <c r="B157" s="20">
        <v>13027350</v>
      </c>
      <c r="C157" s="20" t="s">
        <v>3096</v>
      </c>
      <c r="D157" s="20" t="s">
        <v>164</v>
      </c>
      <c r="E157" s="20"/>
      <c r="F157" s="20">
        <v>35</v>
      </c>
      <c r="G157" s="20" t="s">
        <v>235</v>
      </c>
      <c r="H157" s="20"/>
      <c r="I157" s="75">
        <v>1</v>
      </c>
      <c r="J157" s="75" t="s">
        <v>114</v>
      </c>
      <c r="K157" s="75"/>
      <c r="L157" s="75" t="s">
        <v>136</v>
      </c>
      <c r="M157" s="20" t="s">
        <v>166</v>
      </c>
      <c r="N157" s="104" t="s">
        <v>2523</v>
      </c>
      <c r="O157" s="20" t="s">
        <v>3097</v>
      </c>
      <c r="P157" s="20"/>
      <c r="Q157" s="20">
        <v>2</v>
      </c>
      <c r="R157" s="20" t="s">
        <v>121</v>
      </c>
      <c r="S157" s="20" t="s">
        <v>139</v>
      </c>
      <c r="T157" s="20" t="s">
        <v>2614</v>
      </c>
      <c r="U157" s="66">
        <v>15020</v>
      </c>
      <c r="V157" s="20" t="s">
        <v>3098</v>
      </c>
      <c r="W157" s="19"/>
      <c r="X157" s="19"/>
      <c r="Y157" s="19"/>
      <c r="Z157" s="19"/>
      <c r="AA157" s="19"/>
      <c r="AB157" s="19"/>
      <c r="AC157" s="19"/>
      <c r="AD157" s="19"/>
      <c r="AE157" s="19"/>
      <c r="AF157" s="19"/>
      <c r="AG157" s="19"/>
      <c r="AH157" s="19"/>
      <c r="AI157" s="19"/>
      <c r="AJ157" s="19"/>
      <c r="AK157" s="19"/>
      <c r="AL157" s="19"/>
      <c r="AM157" s="19"/>
      <c r="AN157" s="19"/>
      <c r="AO157" s="19"/>
      <c r="AP157" s="19"/>
      <c r="AQ157" s="19"/>
    </row>
    <row r="158" spans="1:43" x14ac:dyDescent="0.25">
      <c r="A158" s="20">
        <v>150</v>
      </c>
      <c r="B158" s="20">
        <v>7895617</v>
      </c>
      <c r="C158" s="20" t="s">
        <v>3099</v>
      </c>
      <c r="D158" s="20" t="s">
        <v>3100</v>
      </c>
      <c r="E158" s="20"/>
      <c r="F158" s="20">
        <v>27</v>
      </c>
      <c r="G158" s="20" t="s">
        <v>2496</v>
      </c>
      <c r="H158" s="20"/>
      <c r="I158" s="75">
        <v>1</v>
      </c>
      <c r="J158" s="75" t="s">
        <v>114</v>
      </c>
      <c r="K158" s="75"/>
      <c r="L158" s="75" t="s">
        <v>165</v>
      </c>
      <c r="M158" s="20" t="s">
        <v>166</v>
      </c>
      <c r="N158" s="101" t="s">
        <v>2523</v>
      </c>
      <c r="O158" s="20" t="s">
        <v>3588</v>
      </c>
      <c r="P158" s="20" t="s">
        <v>3101</v>
      </c>
      <c r="Q158" s="20">
        <v>2</v>
      </c>
      <c r="R158" s="20" t="s">
        <v>121</v>
      </c>
      <c r="S158" s="20" t="s">
        <v>131</v>
      </c>
      <c r="T158" s="20" t="s">
        <v>3589</v>
      </c>
      <c r="U158" s="66">
        <v>16329</v>
      </c>
      <c r="V158" s="20" t="s">
        <v>3102</v>
      </c>
      <c r="W158" s="19"/>
      <c r="X158" s="19"/>
      <c r="Y158" s="19"/>
      <c r="Z158" s="19"/>
      <c r="AA158" s="19"/>
      <c r="AB158" s="19"/>
      <c r="AC158" s="19"/>
      <c r="AD158" s="19"/>
      <c r="AE158" s="19"/>
      <c r="AF158" s="19"/>
      <c r="AG158" s="19"/>
      <c r="AH158" s="19"/>
      <c r="AI158" s="19"/>
      <c r="AJ158" s="19"/>
      <c r="AK158" s="19"/>
      <c r="AL158" s="19"/>
      <c r="AM158" s="19"/>
      <c r="AN158" s="19"/>
      <c r="AO158" s="19"/>
      <c r="AP158" s="19"/>
      <c r="AQ158" s="19"/>
    </row>
    <row r="159" spans="1:43" x14ac:dyDescent="0.25">
      <c r="A159" s="20">
        <v>151</v>
      </c>
      <c r="B159" s="20">
        <v>4612058</v>
      </c>
      <c r="C159" s="20" t="s">
        <v>1595</v>
      </c>
      <c r="D159" s="20" t="s">
        <v>1816</v>
      </c>
      <c r="E159" s="20"/>
      <c r="F159" s="20">
        <v>26</v>
      </c>
      <c r="G159" s="20" t="s">
        <v>800</v>
      </c>
      <c r="H159" s="20"/>
      <c r="I159" s="75">
        <v>1</v>
      </c>
      <c r="J159" s="75" t="s">
        <v>114</v>
      </c>
      <c r="K159" s="75"/>
      <c r="L159" s="75" t="s">
        <v>127</v>
      </c>
      <c r="M159" s="20" t="s">
        <v>3103</v>
      </c>
      <c r="N159" s="20" t="s">
        <v>2523</v>
      </c>
      <c r="O159" s="20"/>
      <c r="P159" s="20"/>
      <c r="Q159" s="20">
        <v>2</v>
      </c>
      <c r="R159" s="20" t="s">
        <v>121</v>
      </c>
      <c r="S159" s="20" t="s">
        <v>139</v>
      </c>
      <c r="T159" s="20" t="s">
        <v>3104</v>
      </c>
      <c r="U159" s="66">
        <v>14762</v>
      </c>
      <c r="V159" s="20" t="s">
        <v>3105</v>
      </c>
      <c r="W159" s="19"/>
      <c r="X159" s="19"/>
      <c r="Y159" s="19"/>
      <c r="Z159" s="19"/>
      <c r="AA159" s="19"/>
      <c r="AB159" s="19"/>
      <c r="AC159" s="19"/>
      <c r="AD159" s="19"/>
      <c r="AE159" s="19"/>
      <c r="AF159" s="19"/>
      <c r="AG159" s="19"/>
      <c r="AH159" s="19"/>
      <c r="AI159" s="19"/>
      <c r="AJ159" s="19"/>
      <c r="AK159" s="19"/>
      <c r="AL159" s="19"/>
      <c r="AM159" s="19"/>
      <c r="AN159" s="19"/>
      <c r="AO159" s="19"/>
      <c r="AP159" s="19"/>
      <c r="AQ159" s="19"/>
    </row>
    <row r="160" spans="1:43" x14ac:dyDescent="0.25">
      <c r="A160" s="20">
        <v>161</v>
      </c>
      <c r="B160" s="20">
        <v>4546092</v>
      </c>
      <c r="C160" s="20" t="s">
        <v>3106</v>
      </c>
      <c r="D160" s="20" t="s">
        <v>125</v>
      </c>
      <c r="E160" s="20"/>
      <c r="F160" s="20">
        <v>22</v>
      </c>
      <c r="G160" s="20" t="s">
        <v>112</v>
      </c>
      <c r="H160" s="19"/>
      <c r="I160" s="75" t="s">
        <v>330</v>
      </c>
      <c r="J160" s="75" t="s">
        <v>114</v>
      </c>
      <c r="K160" s="75"/>
      <c r="L160" s="75" t="s">
        <v>2474</v>
      </c>
      <c r="M160" s="20" t="s">
        <v>1161</v>
      </c>
      <c r="N160" s="102" t="s">
        <v>3107</v>
      </c>
      <c r="O160" s="19"/>
      <c r="P160" s="19"/>
      <c r="Q160" s="20">
        <v>2</v>
      </c>
      <c r="R160" s="20" t="s">
        <v>195</v>
      </c>
      <c r="S160" s="20" t="s">
        <v>139</v>
      </c>
      <c r="T160" s="20" t="s">
        <v>3108</v>
      </c>
      <c r="U160" s="66">
        <v>16115</v>
      </c>
      <c r="V160" s="20" t="s">
        <v>3109</v>
      </c>
      <c r="W160" s="20"/>
      <c r="X160" s="19"/>
      <c r="Y160" s="19"/>
      <c r="Z160" s="19"/>
      <c r="AA160" s="19"/>
      <c r="AB160" s="19"/>
      <c r="AC160" s="19"/>
      <c r="AD160" s="19"/>
      <c r="AE160" s="19"/>
      <c r="AF160" s="19"/>
      <c r="AG160" s="19"/>
      <c r="AH160" s="19"/>
      <c r="AI160" s="19"/>
      <c r="AJ160" s="19"/>
      <c r="AK160" s="19"/>
      <c r="AL160" s="19"/>
      <c r="AM160" s="19"/>
      <c r="AN160" s="19"/>
      <c r="AO160" s="19"/>
      <c r="AP160" s="19"/>
      <c r="AQ160" s="19"/>
    </row>
    <row r="161" spans="1:43" x14ac:dyDescent="0.25">
      <c r="A161" s="20">
        <v>152</v>
      </c>
      <c r="B161" s="20">
        <v>1145716</v>
      </c>
      <c r="C161" s="20" t="s">
        <v>3110</v>
      </c>
      <c r="D161" s="20" t="s">
        <v>3111</v>
      </c>
      <c r="E161" s="20"/>
      <c r="F161" s="20">
        <v>39</v>
      </c>
      <c r="G161" s="20" t="s">
        <v>235</v>
      </c>
      <c r="H161" s="20"/>
      <c r="I161" s="75">
        <v>1</v>
      </c>
      <c r="J161" s="75" t="s">
        <v>114</v>
      </c>
      <c r="K161" s="75"/>
      <c r="L161" s="75" t="s">
        <v>136</v>
      </c>
      <c r="M161" s="20" t="s">
        <v>166</v>
      </c>
      <c r="N161" s="20" t="s">
        <v>2523</v>
      </c>
      <c r="O161" s="20" t="s">
        <v>3112</v>
      </c>
      <c r="P161" s="20"/>
      <c r="Q161" s="20">
        <v>2</v>
      </c>
      <c r="R161" s="20" t="s">
        <v>121</v>
      </c>
      <c r="S161" s="20" t="s">
        <v>3048</v>
      </c>
      <c r="T161" s="20" t="s">
        <v>2913</v>
      </c>
      <c r="U161" s="66">
        <v>16525</v>
      </c>
      <c r="V161" s="20" t="s">
        <v>3113</v>
      </c>
      <c r="W161" s="20"/>
      <c r="X161" s="19"/>
      <c r="Y161" s="19"/>
      <c r="Z161" s="19"/>
      <c r="AA161" s="19"/>
      <c r="AB161" s="19"/>
      <c r="AC161" s="19"/>
      <c r="AD161" s="19"/>
      <c r="AE161" s="19"/>
      <c r="AF161" s="19"/>
      <c r="AG161" s="19"/>
      <c r="AH161" s="19"/>
      <c r="AI161" s="19"/>
      <c r="AJ161" s="19"/>
      <c r="AK161" s="19"/>
      <c r="AL161" s="19"/>
      <c r="AM161" s="19"/>
      <c r="AN161" s="19"/>
      <c r="AO161" s="19"/>
      <c r="AP161" s="19"/>
      <c r="AQ161" s="19"/>
    </row>
    <row r="162" spans="1:43" x14ac:dyDescent="0.25">
      <c r="A162" s="20">
        <v>154</v>
      </c>
      <c r="B162" s="20">
        <v>1749571</v>
      </c>
      <c r="C162" s="20" t="s">
        <v>3114</v>
      </c>
      <c r="D162" s="20" t="s">
        <v>142</v>
      </c>
      <c r="E162" s="20"/>
      <c r="F162" s="20">
        <v>35</v>
      </c>
      <c r="G162" s="20" t="s">
        <v>800</v>
      </c>
      <c r="H162" s="20"/>
      <c r="I162" s="75">
        <v>1</v>
      </c>
      <c r="J162" s="75" t="s">
        <v>114</v>
      </c>
      <c r="K162" s="75" t="s">
        <v>370</v>
      </c>
      <c r="L162" s="75" t="s">
        <v>136</v>
      </c>
      <c r="M162" s="20" t="s">
        <v>371</v>
      </c>
      <c r="N162" s="20" t="s">
        <v>3115</v>
      </c>
      <c r="O162" s="20"/>
      <c r="P162" s="20"/>
      <c r="Q162" s="20">
        <v>2</v>
      </c>
      <c r="R162" s="20" t="s">
        <v>130</v>
      </c>
      <c r="S162" s="20" t="s">
        <v>139</v>
      </c>
      <c r="T162" s="20" t="s">
        <v>2614</v>
      </c>
      <c r="U162" s="66">
        <v>15386</v>
      </c>
      <c r="V162" s="20" t="s">
        <v>3116</v>
      </c>
      <c r="W162" s="20"/>
      <c r="X162" s="19"/>
      <c r="Y162" s="19"/>
      <c r="Z162" s="19"/>
      <c r="AA162" s="19"/>
      <c r="AB162" s="19"/>
      <c r="AC162" s="19"/>
      <c r="AD162" s="19"/>
      <c r="AE162" s="19"/>
      <c r="AF162" s="19"/>
      <c r="AG162" s="19"/>
      <c r="AH162" s="19"/>
      <c r="AI162" s="19"/>
      <c r="AJ162" s="19"/>
      <c r="AK162" s="19"/>
      <c r="AL162" s="19"/>
      <c r="AM162" s="19"/>
      <c r="AN162" s="19"/>
      <c r="AO162" s="19"/>
      <c r="AP162" s="19"/>
      <c r="AQ162" s="19"/>
    </row>
    <row r="163" spans="1:43" x14ac:dyDescent="0.25">
      <c r="A163" s="20">
        <v>156</v>
      </c>
      <c r="B163" s="20">
        <v>4547203</v>
      </c>
      <c r="C163" s="20" t="s">
        <v>1553</v>
      </c>
      <c r="D163" s="20" t="s">
        <v>1891</v>
      </c>
      <c r="E163" s="20"/>
      <c r="F163" s="20">
        <v>20</v>
      </c>
      <c r="G163" s="20" t="s">
        <v>112</v>
      </c>
      <c r="H163" s="19"/>
      <c r="I163" s="75" t="s">
        <v>113</v>
      </c>
      <c r="J163" s="75" t="s">
        <v>114</v>
      </c>
      <c r="K163" s="75"/>
      <c r="L163" s="75" t="s">
        <v>165</v>
      </c>
      <c r="M163" s="20" t="s">
        <v>3117</v>
      </c>
      <c r="N163" s="19"/>
      <c r="O163" s="19"/>
      <c r="P163" s="19"/>
      <c r="Q163" s="20">
        <v>2</v>
      </c>
      <c r="R163" s="20" t="s">
        <v>195</v>
      </c>
      <c r="S163" s="20" t="s">
        <v>139</v>
      </c>
      <c r="T163" s="20" t="s">
        <v>2834</v>
      </c>
      <c r="U163" s="66">
        <v>16271</v>
      </c>
      <c r="V163" s="20" t="s">
        <v>3118</v>
      </c>
      <c r="W163" s="20"/>
      <c r="X163" s="19"/>
      <c r="Y163" s="19"/>
      <c r="Z163" s="19"/>
      <c r="AA163" s="19"/>
      <c r="AB163" s="19"/>
      <c r="AC163" s="19"/>
      <c r="AD163" s="19"/>
      <c r="AE163" s="19"/>
      <c r="AF163" s="19"/>
      <c r="AG163" s="19"/>
      <c r="AH163" s="19"/>
      <c r="AI163" s="19"/>
      <c r="AJ163" s="19"/>
      <c r="AK163" s="19"/>
      <c r="AL163" s="19"/>
      <c r="AM163" s="19"/>
      <c r="AN163" s="19"/>
      <c r="AO163" s="19"/>
      <c r="AP163" s="19"/>
      <c r="AQ163" s="19"/>
    </row>
    <row r="164" spans="1:43" x14ac:dyDescent="0.25">
      <c r="A164" s="20">
        <v>180</v>
      </c>
      <c r="B164" s="20">
        <v>11051912</v>
      </c>
      <c r="C164" s="20" t="s">
        <v>3119</v>
      </c>
      <c r="D164" s="20" t="s">
        <v>2532</v>
      </c>
      <c r="E164" s="20"/>
      <c r="F164" s="20">
        <v>23</v>
      </c>
      <c r="G164" s="20" t="s">
        <v>112</v>
      </c>
      <c r="H164" s="19"/>
      <c r="I164" s="75" t="s">
        <v>1566</v>
      </c>
      <c r="J164" s="75" t="s">
        <v>114</v>
      </c>
      <c r="K164" s="75"/>
      <c r="L164" s="75" t="s">
        <v>2616</v>
      </c>
      <c r="M164" s="20" t="s">
        <v>332</v>
      </c>
      <c r="N164" s="19" t="s">
        <v>3120</v>
      </c>
      <c r="O164" s="19"/>
      <c r="P164" s="19"/>
      <c r="Q164" s="20">
        <v>2</v>
      </c>
      <c r="R164" s="20" t="s">
        <v>195</v>
      </c>
      <c r="S164" s="20" t="s">
        <v>122</v>
      </c>
      <c r="T164" s="20" t="s">
        <v>3121</v>
      </c>
      <c r="U164" s="66">
        <v>16541</v>
      </c>
      <c r="V164" s="20" t="s">
        <v>3122</v>
      </c>
      <c r="W164" s="20"/>
      <c r="X164" s="19"/>
      <c r="Y164" s="19"/>
      <c r="Z164" s="19"/>
      <c r="AA164" s="19"/>
      <c r="AB164" s="19"/>
      <c r="AC164" s="19"/>
      <c r="AD164" s="19"/>
      <c r="AE164" s="19"/>
      <c r="AF164" s="19"/>
      <c r="AG164" s="19"/>
      <c r="AH164" s="19"/>
      <c r="AI164" s="19"/>
      <c r="AJ164" s="19"/>
      <c r="AK164" s="19"/>
      <c r="AL164" s="19"/>
      <c r="AM164" s="19"/>
      <c r="AN164" s="19"/>
      <c r="AO164" s="19"/>
      <c r="AP164" s="19"/>
      <c r="AQ164" s="19"/>
    </row>
    <row r="165" spans="1:43" x14ac:dyDescent="0.25">
      <c r="A165" s="20">
        <v>183</v>
      </c>
      <c r="B165" s="20">
        <v>1948717</v>
      </c>
      <c r="C165" s="19" t="s">
        <v>3123</v>
      </c>
      <c r="D165" s="19" t="s">
        <v>2461</v>
      </c>
      <c r="E165" s="19" t="s">
        <v>150</v>
      </c>
      <c r="F165" s="20">
        <v>24</v>
      </c>
      <c r="G165" s="20" t="s">
        <v>3124</v>
      </c>
      <c r="H165" s="19"/>
      <c r="I165" s="75" t="s">
        <v>1585</v>
      </c>
      <c r="J165" s="75" t="s">
        <v>114</v>
      </c>
      <c r="K165" s="75"/>
      <c r="L165" s="75" t="s">
        <v>165</v>
      </c>
      <c r="M165" s="20" t="s">
        <v>332</v>
      </c>
      <c r="N165" s="19" t="s">
        <v>3125</v>
      </c>
      <c r="O165" s="19"/>
      <c r="P165" s="19"/>
      <c r="Q165" s="20">
        <v>2</v>
      </c>
      <c r="R165" s="20" t="s">
        <v>121</v>
      </c>
      <c r="S165" s="19" t="s">
        <v>131</v>
      </c>
      <c r="T165" s="19" t="s">
        <v>3126</v>
      </c>
      <c r="U165" s="66">
        <v>16441</v>
      </c>
      <c r="V165" s="19" t="s">
        <v>3127</v>
      </c>
      <c r="W165" s="20"/>
      <c r="X165" s="19"/>
      <c r="Y165" s="19"/>
      <c r="Z165" s="19"/>
      <c r="AA165" s="19"/>
      <c r="AB165" s="19"/>
      <c r="AC165" s="19"/>
      <c r="AD165" s="19"/>
      <c r="AE165" s="19"/>
      <c r="AF165" s="19"/>
      <c r="AG165" s="19"/>
      <c r="AH165" s="19"/>
      <c r="AI165" s="19"/>
      <c r="AJ165" s="19"/>
      <c r="AK165" s="19"/>
      <c r="AL165" s="19"/>
      <c r="AM165" s="19"/>
      <c r="AN165" s="19"/>
      <c r="AO165" s="19"/>
      <c r="AP165" s="19"/>
      <c r="AQ165" s="19"/>
    </row>
    <row r="166" spans="1:43" x14ac:dyDescent="0.25">
      <c r="A166" s="20">
        <v>182</v>
      </c>
      <c r="B166" s="20">
        <v>3195610</v>
      </c>
      <c r="C166" s="20" t="s">
        <v>2580</v>
      </c>
      <c r="D166" s="20" t="s">
        <v>1891</v>
      </c>
      <c r="E166" s="20"/>
      <c r="F166" s="20">
        <v>26</v>
      </c>
      <c r="G166" s="20" t="s">
        <v>3124</v>
      </c>
      <c r="H166" s="19"/>
      <c r="I166" s="75" t="s">
        <v>1585</v>
      </c>
      <c r="J166" s="75" t="s">
        <v>2464</v>
      </c>
      <c r="K166" s="75"/>
      <c r="L166" s="75" t="s">
        <v>165</v>
      </c>
      <c r="M166" s="20" t="s">
        <v>332</v>
      </c>
      <c r="N166" s="20" t="s">
        <v>166</v>
      </c>
      <c r="O166" s="19" t="s">
        <v>3128</v>
      </c>
      <c r="P166" s="19"/>
      <c r="Q166" s="20">
        <v>2</v>
      </c>
      <c r="R166" s="20" t="s">
        <v>121</v>
      </c>
      <c r="S166" s="20" t="s">
        <v>139</v>
      </c>
      <c r="T166" s="20" t="s">
        <v>3129</v>
      </c>
      <c r="U166" s="66">
        <v>15959</v>
      </c>
      <c r="V166" s="20" t="s">
        <v>3130</v>
      </c>
      <c r="W166" s="20"/>
      <c r="X166" s="19"/>
      <c r="Y166" s="19"/>
      <c r="Z166" s="19"/>
      <c r="AA166" s="19"/>
      <c r="AB166" s="19"/>
      <c r="AC166" s="19"/>
      <c r="AD166" s="19"/>
      <c r="AE166" s="19"/>
      <c r="AF166" s="19"/>
      <c r="AG166" s="19"/>
      <c r="AH166" s="19"/>
      <c r="AI166" s="19"/>
      <c r="AJ166" s="19"/>
      <c r="AK166" s="19"/>
      <c r="AL166" s="19"/>
      <c r="AM166" s="19"/>
      <c r="AN166" s="19"/>
      <c r="AO166" s="19"/>
      <c r="AP166" s="19"/>
      <c r="AQ166" s="19"/>
    </row>
    <row r="167" spans="1:43" x14ac:dyDescent="0.25">
      <c r="A167" s="20">
        <v>184</v>
      </c>
      <c r="B167" s="20">
        <v>4539209</v>
      </c>
      <c r="C167" s="19" t="s">
        <v>2312</v>
      </c>
      <c r="D167" s="19" t="s">
        <v>282</v>
      </c>
      <c r="E167" s="19"/>
      <c r="F167" s="20">
        <v>31</v>
      </c>
      <c r="G167" s="20" t="s">
        <v>3124</v>
      </c>
      <c r="H167" s="19"/>
      <c r="I167" s="75" t="s">
        <v>1585</v>
      </c>
      <c r="J167" s="75" t="s">
        <v>114</v>
      </c>
      <c r="K167" s="75"/>
      <c r="L167" s="75" t="s">
        <v>2870</v>
      </c>
      <c r="M167" s="20" t="s">
        <v>332</v>
      </c>
      <c r="N167" s="19" t="s">
        <v>3131</v>
      </c>
      <c r="O167" s="19"/>
      <c r="P167" s="19"/>
      <c r="Q167" s="20">
        <v>2</v>
      </c>
      <c r="R167" s="20" t="s">
        <v>121</v>
      </c>
      <c r="S167" s="19" t="s">
        <v>252</v>
      </c>
      <c r="T167" s="19" t="s">
        <v>3132</v>
      </c>
      <c r="U167" s="66">
        <v>15697</v>
      </c>
      <c r="V167" s="19" t="s">
        <v>3133</v>
      </c>
      <c r="W167" s="20"/>
      <c r="X167" s="19"/>
      <c r="Y167" s="19"/>
      <c r="Z167" s="19"/>
      <c r="AA167" s="19"/>
      <c r="AB167" s="19"/>
      <c r="AC167" s="19"/>
      <c r="AD167" s="19"/>
      <c r="AE167" s="19"/>
      <c r="AF167" s="19"/>
      <c r="AG167" s="19"/>
      <c r="AH167" s="19"/>
      <c r="AI167" s="19"/>
      <c r="AJ167" s="19"/>
      <c r="AK167" s="19"/>
      <c r="AL167" s="19"/>
      <c r="AM167" s="19"/>
      <c r="AN167" s="19"/>
      <c r="AO167" s="19"/>
      <c r="AP167" s="19"/>
      <c r="AQ167" s="19"/>
    </row>
    <row r="168" spans="1:43" x14ac:dyDescent="0.25">
      <c r="A168" s="20">
        <v>181</v>
      </c>
      <c r="B168" s="20">
        <v>32145</v>
      </c>
      <c r="C168" s="20" t="s">
        <v>3134</v>
      </c>
      <c r="D168" s="20" t="s">
        <v>3135</v>
      </c>
      <c r="E168" s="20"/>
      <c r="F168" s="20">
        <v>18</v>
      </c>
      <c r="G168" s="20" t="s">
        <v>3124</v>
      </c>
      <c r="H168" s="19"/>
      <c r="I168" s="75" t="s">
        <v>1585</v>
      </c>
      <c r="J168" s="75" t="s">
        <v>3136</v>
      </c>
      <c r="K168" s="75"/>
      <c r="L168" s="75" t="s">
        <v>127</v>
      </c>
      <c r="M168" s="20" t="s">
        <v>332</v>
      </c>
      <c r="N168" s="19" t="s">
        <v>3137</v>
      </c>
      <c r="O168" s="19"/>
      <c r="P168" s="19"/>
      <c r="Q168" s="20">
        <v>2</v>
      </c>
      <c r="R168" s="20" t="s">
        <v>121</v>
      </c>
      <c r="S168" s="20" t="s">
        <v>2561</v>
      </c>
      <c r="T168" s="20" t="s">
        <v>3138</v>
      </c>
      <c r="U168" s="66">
        <v>14759</v>
      </c>
      <c r="V168" s="20" t="s">
        <v>3139</v>
      </c>
      <c r="W168" s="20"/>
      <c r="X168" s="19"/>
      <c r="Y168" s="19"/>
      <c r="Z168" s="19"/>
      <c r="AA168" s="19"/>
      <c r="AB168" s="19"/>
      <c r="AC168" s="19"/>
      <c r="AD168" s="19"/>
      <c r="AE168" s="19"/>
      <c r="AF168" s="19"/>
      <c r="AG168" s="19"/>
      <c r="AH168" s="19"/>
      <c r="AI168" s="19"/>
      <c r="AJ168" s="19"/>
      <c r="AK168" s="19"/>
      <c r="AL168" s="19"/>
      <c r="AM168" s="19"/>
      <c r="AN168" s="19"/>
      <c r="AO168" s="19"/>
      <c r="AP168" s="19"/>
      <c r="AQ168" s="19"/>
    </row>
    <row r="169" spans="1:43" x14ac:dyDescent="0.25">
      <c r="A169" s="20">
        <v>185</v>
      </c>
      <c r="B169" s="20" t="s">
        <v>3140</v>
      </c>
      <c r="C169" s="20" t="s">
        <v>3141</v>
      </c>
      <c r="D169" s="20" t="s">
        <v>2599</v>
      </c>
      <c r="E169" s="20"/>
      <c r="F169" s="20">
        <v>19</v>
      </c>
      <c r="G169" s="20" t="s">
        <v>112</v>
      </c>
      <c r="H169" s="19"/>
      <c r="I169" s="75" t="s">
        <v>1602</v>
      </c>
      <c r="J169" s="75" t="s">
        <v>114</v>
      </c>
      <c r="K169" s="75"/>
      <c r="L169" s="75" t="s">
        <v>237</v>
      </c>
      <c r="M169" s="20" t="s">
        <v>332</v>
      </c>
      <c r="N169" s="19" t="s">
        <v>3142</v>
      </c>
      <c r="O169" s="19"/>
      <c r="P169" s="19"/>
      <c r="Q169" s="20">
        <v>2</v>
      </c>
      <c r="R169" s="20" t="s">
        <v>121</v>
      </c>
      <c r="S169" s="20" t="s">
        <v>3143</v>
      </c>
      <c r="T169" s="20" t="s">
        <v>3144</v>
      </c>
      <c r="U169" s="66">
        <v>16002</v>
      </c>
      <c r="V169" s="20" t="s">
        <v>3145</v>
      </c>
      <c r="W169" s="20"/>
      <c r="X169" s="19"/>
      <c r="Y169" s="19"/>
      <c r="Z169" s="19"/>
      <c r="AA169" s="19"/>
      <c r="AB169" s="19"/>
      <c r="AC169" s="19"/>
      <c r="AD169" s="19"/>
      <c r="AE169" s="19"/>
      <c r="AF169" s="19"/>
      <c r="AG169" s="19"/>
      <c r="AH169" s="19"/>
      <c r="AI169" s="19"/>
      <c r="AJ169" s="19"/>
      <c r="AK169" s="19"/>
      <c r="AL169" s="19"/>
      <c r="AM169" s="19"/>
      <c r="AN169" s="19"/>
      <c r="AO169" s="19"/>
      <c r="AP169" s="19"/>
      <c r="AQ169" s="19"/>
    </row>
    <row r="170" spans="1:43" x14ac:dyDescent="0.25">
      <c r="A170" s="20">
        <v>186</v>
      </c>
      <c r="B170" s="20">
        <v>1819631</v>
      </c>
      <c r="C170" s="20" t="s">
        <v>1012</v>
      </c>
      <c r="D170" s="20" t="s">
        <v>3146</v>
      </c>
      <c r="E170" s="20"/>
      <c r="F170" s="20">
        <v>23</v>
      </c>
      <c r="G170" s="20" t="s">
        <v>112</v>
      </c>
      <c r="H170" s="19"/>
      <c r="I170" s="75" t="s">
        <v>1602</v>
      </c>
      <c r="J170" s="75" t="s">
        <v>114</v>
      </c>
      <c r="K170" s="75"/>
      <c r="L170" s="75" t="s">
        <v>2555</v>
      </c>
      <c r="M170" s="20" t="s">
        <v>332</v>
      </c>
      <c r="N170" s="19" t="s">
        <v>3147</v>
      </c>
      <c r="O170" s="19"/>
      <c r="P170" s="19"/>
      <c r="Q170" s="20">
        <v>2</v>
      </c>
      <c r="R170" s="20" t="s">
        <v>121</v>
      </c>
      <c r="S170" s="20" t="s">
        <v>122</v>
      </c>
      <c r="T170" s="20" t="s">
        <v>3148</v>
      </c>
      <c r="U170" s="66">
        <v>16395</v>
      </c>
      <c r="V170" s="20" t="s">
        <v>3149</v>
      </c>
      <c r="W170" s="20"/>
      <c r="X170" s="19"/>
      <c r="Y170" s="19"/>
      <c r="Z170" s="19"/>
      <c r="AA170" s="19"/>
      <c r="AB170" s="19"/>
      <c r="AC170" s="19"/>
      <c r="AD170" s="19"/>
      <c r="AE170" s="19"/>
      <c r="AF170" s="19"/>
      <c r="AG170" s="19"/>
      <c r="AH170" s="19"/>
      <c r="AI170" s="19"/>
      <c r="AJ170" s="19"/>
      <c r="AK170" s="19"/>
      <c r="AL170" s="19"/>
      <c r="AM170" s="19"/>
      <c r="AN170" s="19"/>
      <c r="AO170" s="19"/>
      <c r="AP170" s="19"/>
      <c r="AQ170" s="19"/>
    </row>
    <row r="171" spans="1:43" ht="30" x14ac:dyDescent="0.25">
      <c r="A171" s="20">
        <v>187</v>
      </c>
      <c r="B171" s="20">
        <v>121472</v>
      </c>
      <c r="C171" s="20" t="s">
        <v>3150</v>
      </c>
      <c r="D171" s="20" t="s">
        <v>3151</v>
      </c>
      <c r="E171" s="20"/>
      <c r="F171" s="20">
        <v>29</v>
      </c>
      <c r="G171" s="20" t="s">
        <v>112</v>
      </c>
      <c r="H171" s="19" t="s">
        <v>3152</v>
      </c>
      <c r="I171" s="75" t="s">
        <v>1602</v>
      </c>
      <c r="J171" s="97" t="s">
        <v>3153</v>
      </c>
      <c r="K171" s="75" t="s">
        <v>115</v>
      </c>
      <c r="L171" s="75" t="s">
        <v>1811</v>
      </c>
      <c r="M171" s="20" t="s">
        <v>3154</v>
      </c>
      <c r="N171" s="20" t="s">
        <v>3155</v>
      </c>
      <c r="O171" s="20"/>
      <c r="P171" s="20"/>
      <c r="Q171" s="20">
        <v>2</v>
      </c>
      <c r="R171" s="20" t="s">
        <v>121</v>
      </c>
      <c r="S171" s="20" t="s">
        <v>2587</v>
      </c>
      <c r="T171" s="68" t="s">
        <v>3156</v>
      </c>
      <c r="U171" s="66">
        <v>15727</v>
      </c>
      <c r="V171" s="20" t="s">
        <v>3157</v>
      </c>
      <c r="W171" s="68"/>
      <c r="X171" s="68"/>
      <c r="Y171" s="68"/>
      <c r="Z171" s="68"/>
      <c r="AA171" s="68"/>
      <c r="AB171" s="68"/>
      <c r="AC171" s="68"/>
      <c r="AD171" s="68"/>
      <c r="AE171" s="68"/>
      <c r="AF171" s="68"/>
      <c r="AG171" s="19"/>
      <c r="AH171" s="19"/>
      <c r="AI171" s="19"/>
      <c r="AJ171" s="19"/>
      <c r="AK171" s="19"/>
      <c r="AL171" s="19"/>
      <c r="AM171" s="19"/>
      <c r="AN171" s="19"/>
      <c r="AO171" s="19"/>
      <c r="AP171" s="19"/>
      <c r="AQ171" s="19"/>
    </row>
    <row r="172" spans="1:43" x14ac:dyDescent="0.25">
      <c r="A172" s="20">
        <v>188</v>
      </c>
      <c r="B172" s="20">
        <v>86639</v>
      </c>
      <c r="C172" s="20" t="s">
        <v>110</v>
      </c>
      <c r="D172" s="20" t="s">
        <v>3158</v>
      </c>
      <c r="E172" s="19" t="s">
        <v>3159</v>
      </c>
      <c r="F172" s="20">
        <v>26</v>
      </c>
      <c r="G172" s="20" t="s">
        <v>112</v>
      </c>
      <c r="H172" s="19"/>
      <c r="I172" s="75" t="s">
        <v>1602</v>
      </c>
      <c r="J172" s="75" t="s">
        <v>114</v>
      </c>
      <c r="K172" s="75" t="s">
        <v>115</v>
      </c>
      <c r="L172" s="75" t="s">
        <v>2586</v>
      </c>
      <c r="M172" s="19" t="s">
        <v>3160</v>
      </c>
      <c r="N172" s="19" t="s">
        <v>3161</v>
      </c>
      <c r="O172" s="19" t="s">
        <v>3162</v>
      </c>
      <c r="P172" s="19"/>
      <c r="Q172" s="20">
        <v>2</v>
      </c>
      <c r="R172" s="20" t="s">
        <v>121</v>
      </c>
      <c r="S172" s="19" t="s">
        <v>2732</v>
      </c>
      <c r="T172" s="19" t="s">
        <v>3163</v>
      </c>
      <c r="U172" s="66">
        <v>15900</v>
      </c>
      <c r="V172" s="19" t="s">
        <v>3164</v>
      </c>
      <c r="W172" s="20"/>
      <c r="X172" s="19"/>
      <c r="Y172" s="19"/>
      <c r="Z172" s="19"/>
      <c r="AA172" s="19"/>
      <c r="AB172" s="19"/>
      <c r="AC172" s="19"/>
      <c r="AD172" s="19"/>
      <c r="AE172" s="19"/>
      <c r="AF172" s="19"/>
      <c r="AG172" s="19"/>
      <c r="AH172" s="19"/>
      <c r="AI172" s="19"/>
      <c r="AJ172" s="19"/>
      <c r="AK172" s="19"/>
      <c r="AL172" s="19"/>
      <c r="AM172" s="19"/>
      <c r="AN172" s="19"/>
      <c r="AO172" s="19"/>
      <c r="AP172" s="19"/>
      <c r="AQ172" s="19"/>
    </row>
    <row r="173" spans="1:43" x14ac:dyDescent="0.25">
      <c r="A173" s="20">
        <v>190</v>
      </c>
      <c r="B173" s="20" t="s">
        <v>1769</v>
      </c>
      <c r="C173" s="20" t="s">
        <v>3165</v>
      </c>
      <c r="D173" s="20" t="s">
        <v>3166</v>
      </c>
      <c r="E173" s="19"/>
      <c r="F173" s="20">
        <v>21</v>
      </c>
      <c r="G173" s="20" t="s">
        <v>3167</v>
      </c>
      <c r="H173" s="19"/>
      <c r="I173" s="75" t="s">
        <v>1602</v>
      </c>
      <c r="J173" s="75" t="s">
        <v>3168</v>
      </c>
      <c r="K173" s="75" t="s">
        <v>115</v>
      </c>
      <c r="L173" s="75" t="s">
        <v>136</v>
      </c>
      <c r="M173" s="19" t="s">
        <v>3169</v>
      </c>
      <c r="N173" s="19"/>
      <c r="O173" s="19"/>
      <c r="P173" s="19"/>
      <c r="Q173" s="20">
        <v>2</v>
      </c>
      <c r="R173" s="20" t="s">
        <v>121</v>
      </c>
      <c r="S173" s="19" t="s">
        <v>131</v>
      </c>
      <c r="T173" s="19" t="s">
        <v>3170</v>
      </c>
      <c r="U173" s="66">
        <v>15617</v>
      </c>
      <c r="V173" s="19" t="s">
        <v>3171</v>
      </c>
      <c r="W173" s="20"/>
      <c r="X173" s="19"/>
      <c r="Y173" s="19"/>
      <c r="Z173" s="19"/>
      <c r="AA173" s="19"/>
      <c r="AB173" s="19"/>
      <c r="AC173" s="19"/>
      <c r="AD173" s="19"/>
      <c r="AE173" s="19"/>
      <c r="AF173" s="19"/>
      <c r="AG173" s="19"/>
      <c r="AH173" s="19"/>
      <c r="AI173" s="19"/>
      <c r="AJ173" s="19"/>
      <c r="AK173" s="19"/>
      <c r="AL173" s="19"/>
      <c r="AM173" s="19"/>
      <c r="AN173" s="19"/>
      <c r="AO173" s="19"/>
      <c r="AP173" s="19"/>
      <c r="AQ173" s="19"/>
    </row>
    <row r="174" spans="1:43" x14ac:dyDescent="0.25">
      <c r="A174" s="20">
        <v>191</v>
      </c>
      <c r="B174" s="20">
        <v>657949</v>
      </c>
      <c r="C174" s="19" t="s">
        <v>2261</v>
      </c>
      <c r="D174" s="19" t="s">
        <v>3172</v>
      </c>
      <c r="E174" s="19"/>
      <c r="F174" s="20">
        <v>23</v>
      </c>
      <c r="G174" s="20" t="s">
        <v>112</v>
      </c>
      <c r="H174" s="19"/>
      <c r="I174" s="75">
        <v>6</v>
      </c>
      <c r="J174" s="75" t="s">
        <v>2464</v>
      </c>
      <c r="K174" s="19"/>
      <c r="L174" s="75" t="s">
        <v>1811</v>
      </c>
      <c r="M174" s="19" t="s">
        <v>2523</v>
      </c>
      <c r="N174" s="19" t="s">
        <v>3173</v>
      </c>
      <c r="O174" s="19"/>
      <c r="P174" s="19"/>
      <c r="Q174" s="20">
        <v>2</v>
      </c>
      <c r="R174" s="20" t="s">
        <v>195</v>
      </c>
      <c r="S174" s="19" t="s">
        <v>2918</v>
      </c>
      <c r="T174" s="19" t="s">
        <v>3174</v>
      </c>
      <c r="U174" s="66">
        <v>16107</v>
      </c>
      <c r="V174" s="19" t="s">
        <v>3175</v>
      </c>
      <c r="W174" s="19"/>
      <c r="X174" s="19"/>
      <c r="Y174" s="19"/>
      <c r="Z174" s="19"/>
      <c r="AA174" s="19"/>
      <c r="AB174" s="19"/>
      <c r="AC174" s="19"/>
      <c r="AD174" s="19"/>
      <c r="AE174" s="19"/>
      <c r="AF174" s="19"/>
      <c r="AG174" s="19"/>
      <c r="AH174" s="19"/>
      <c r="AI174" s="19"/>
      <c r="AJ174" s="19"/>
      <c r="AK174" s="19"/>
      <c r="AL174" s="19"/>
      <c r="AM174" s="19"/>
      <c r="AN174" s="19"/>
      <c r="AO174" s="19"/>
      <c r="AP174" s="19"/>
      <c r="AQ174" s="19"/>
    </row>
    <row r="175" spans="1:43" x14ac:dyDescent="0.25">
      <c r="A175" s="20">
        <v>192</v>
      </c>
      <c r="B175" s="20" t="s">
        <v>3176</v>
      </c>
      <c r="C175" s="19" t="s">
        <v>3177</v>
      </c>
      <c r="D175" s="19" t="s">
        <v>234</v>
      </c>
      <c r="E175" s="19"/>
      <c r="F175" s="20">
        <v>24</v>
      </c>
      <c r="G175" s="20" t="s">
        <v>112</v>
      </c>
      <c r="H175" s="19"/>
      <c r="I175" s="75">
        <v>6</v>
      </c>
      <c r="J175" s="75" t="s">
        <v>114</v>
      </c>
      <c r="K175" s="19"/>
      <c r="L175" s="75" t="s">
        <v>257</v>
      </c>
      <c r="M175" s="19" t="s">
        <v>2523</v>
      </c>
      <c r="N175" s="19" t="s">
        <v>3178</v>
      </c>
      <c r="O175" s="19"/>
      <c r="P175" s="19"/>
      <c r="Q175" s="20">
        <v>2</v>
      </c>
      <c r="R175" s="20" t="s">
        <v>195</v>
      </c>
      <c r="S175" s="19" t="s">
        <v>2975</v>
      </c>
      <c r="T175" s="19" t="s">
        <v>3179</v>
      </c>
      <c r="U175" s="66">
        <v>16539</v>
      </c>
      <c r="V175" s="19" t="s">
        <v>3180</v>
      </c>
      <c r="W175" s="19"/>
      <c r="X175" s="19"/>
      <c r="Y175" s="19"/>
      <c r="Z175" s="19"/>
      <c r="AA175" s="19"/>
      <c r="AB175" s="19"/>
      <c r="AC175" s="19"/>
      <c r="AD175" s="19"/>
      <c r="AE175" s="19"/>
      <c r="AF175" s="19"/>
      <c r="AG175" s="19"/>
      <c r="AH175" s="19"/>
      <c r="AI175" s="19"/>
      <c r="AJ175" s="19"/>
      <c r="AK175" s="19"/>
      <c r="AL175" s="19"/>
      <c r="AM175" s="19"/>
      <c r="AN175" s="19"/>
      <c r="AO175" s="19"/>
      <c r="AP175" s="19"/>
      <c r="AQ175" s="19"/>
    </row>
    <row r="176" spans="1:43" x14ac:dyDescent="0.25">
      <c r="A176" s="20">
        <v>191</v>
      </c>
      <c r="B176" s="20">
        <v>4542775</v>
      </c>
      <c r="C176" s="19" t="s">
        <v>2041</v>
      </c>
      <c r="D176" s="19" t="s">
        <v>593</v>
      </c>
      <c r="E176" s="19"/>
      <c r="F176" s="20">
        <v>27</v>
      </c>
      <c r="G176" s="20" t="s">
        <v>112</v>
      </c>
      <c r="H176" s="19"/>
      <c r="I176" s="75">
        <v>6</v>
      </c>
      <c r="J176" s="75" t="s">
        <v>114</v>
      </c>
      <c r="K176" s="19"/>
      <c r="L176" s="75" t="s">
        <v>136</v>
      </c>
      <c r="M176" s="19" t="s">
        <v>3181</v>
      </c>
      <c r="N176" s="19"/>
      <c r="O176" s="19"/>
      <c r="P176" s="19"/>
      <c r="Q176" s="20">
        <v>2</v>
      </c>
      <c r="R176" s="20" t="s">
        <v>195</v>
      </c>
      <c r="S176" s="19" t="s">
        <v>139</v>
      </c>
      <c r="T176" s="19" t="s">
        <v>3182</v>
      </c>
      <c r="U176" s="66">
        <v>15542</v>
      </c>
      <c r="V176" s="19" t="s">
        <v>3183</v>
      </c>
      <c r="W176" s="19"/>
      <c r="X176" s="19"/>
      <c r="Y176" s="19"/>
      <c r="Z176" s="19"/>
      <c r="AA176" s="19"/>
      <c r="AB176" s="19"/>
      <c r="AC176" s="19"/>
      <c r="AD176" s="19"/>
      <c r="AE176" s="19"/>
      <c r="AF176" s="19"/>
      <c r="AG176" s="19"/>
      <c r="AH176" s="19"/>
      <c r="AI176" s="19"/>
      <c r="AJ176" s="19"/>
      <c r="AK176" s="19"/>
      <c r="AL176" s="19"/>
      <c r="AM176" s="19"/>
      <c r="AN176" s="19"/>
      <c r="AO176" s="19"/>
      <c r="AP176" s="19"/>
      <c r="AQ176" s="19"/>
    </row>
    <row r="177" spans="1:43" x14ac:dyDescent="0.25">
      <c r="A177" s="20">
        <v>192</v>
      </c>
      <c r="B177" s="20">
        <v>195949</v>
      </c>
      <c r="C177" s="19" t="s">
        <v>3184</v>
      </c>
      <c r="D177" s="19" t="s">
        <v>466</v>
      </c>
      <c r="E177" s="19"/>
      <c r="F177" s="20">
        <v>24</v>
      </c>
      <c r="G177" s="20" t="s">
        <v>112</v>
      </c>
      <c r="H177" s="19"/>
      <c r="I177" s="75">
        <v>6</v>
      </c>
      <c r="J177" s="75" t="s">
        <v>2464</v>
      </c>
      <c r="K177" s="19"/>
      <c r="L177" s="75" t="s">
        <v>2586</v>
      </c>
      <c r="M177" s="19" t="s">
        <v>3185</v>
      </c>
      <c r="N177" s="19"/>
      <c r="O177" s="19"/>
      <c r="P177" s="19"/>
      <c r="Q177" s="20">
        <v>2</v>
      </c>
      <c r="R177" s="20" t="s">
        <v>195</v>
      </c>
      <c r="S177" s="19" t="s">
        <v>3186</v>
      </c>
      <c r="T177" s="19" t="s">
        <v>3187</v>
      </c>
      <c r="U177" s="66">
        <v>16562</v>
      </c>
      <c r="V177" s="19" t="s">
        <v>3188</v>
      </c>
      <c r="W177" s="19"/>
      <c r="X177" s="19"/>
      <c r="Y177" s="19"/>
      <c r="Z177" s="19"/>
      <c r="AA177" s="19"/>
      <c r="AB177" s="19"/>
      <c r="AC177" s="19"/>
      <c r="AD177" s="19"/>
      <c r="AE177" s="19"/>
      <c r="AF177" s="19"/>
      <c r="AG177" s="19"/>
      <c r="AH177" s="19"/>
      <c r="AI177" s="19"/>
      <c r="AJ177" s="19"/>
      <c r="AK177" s="19"/>
      <c r="AL177" s="19"/>
      <c r="AM177" s="19"/>
      <c r="AN177" s="19"/>
      <c r="AO177" s="19"/>
      <c r="AP177" s="19"/>
      <c r="AQ177" s="19"/>
    </row>
    <row r="178" spans="1:43" x14ac:dyDescent="0.25">
      <c r="A178" s="20">
        <v>193</v>
      </c>
      <c r="B178" s="20">
        <v>2126643</v>
      </c>
      <c r="C178" s="19" t="s">
        <v>3189</v>
      </c>
      <c r="D178" s="19" t="s">
        <v>317</v>
      </c>
      <c r="E178" s="19"/>
      <c r="F178" s="20">
        <v>31</v>
      </c>
      <c r="G178" s="20" t="s">
        <v>112</v>
      </c>
      <c r="H178" s="19"/>
      <c r="I178" s="75">
        <v>6</v>
      </c>
      <c r="J178" s="75" t="s">
        <v>114</v>
      </c>
      <c r="K178" s="19"/>
      <c r="L178" s="75" t="s">
        <v>136</v>
      </c>
      <c r="M178" s="19" t="s">
        <v>3190</v>
      </c>
      <c r="N178" s="19"/>
      <c r="O178" s="19"/>
      <c r="P178" s="19"/>
      <c r="Q178" s="20">
        <v>2</v>
      </c>
      <c r="R178" s="20" t="s">
        <v>195</v>
      </c>
      <c r="S178" s="19" t="s">
        <v>1492</v>
      </c>
      <c r="T178" s="66" t="s">
        <v>3191</v>
      </c>
      <c r="U178" s="66">
        <v>15853</v>
      </c>
      <c r="V178" s="19" t="s">
        <v>3192</v>
      </c>
      <c r="W178" s="19"/>
      <c r="X178" s="19"/>
      <c r="Y178" s="19"/>
      <c r="Z178" s="19"/>
      <c r="AA178" s="19"/>
      <c r="AB178" s="19"/>
      <c r="AC178" s="19"/>
      <c r="AD178" s="19"/>
      <c r="AE178" s="19"/>
      <c r="AF178" s="19"/>
      <c r="AG178" s="19"/>
      <c r="AH178" s="19"/>
      <c r="AI178" s="19"/>
      <c r="AJ178" s="19"/>
      <c r="AK178" s="19"/>
      <c r="AL178" s="19"/>
      <c r="AM178" s="19"/>
      <c r="AN178" s="19"/>
      <c r="AO178" s="19"/>
      <c r="AP178" s="19"/>
      <c r="AQ178" s="19"/>
    </row>
    <row r="179" spans="1:43" x14ac:dyDescent="0.25">
      <c r="A179" s="20">
        <v>195</v>
      </c>
      <c r="B179" s="20">
        <v>4614570</v>
      </c>
      <c r="C179" s="19" t="s">
        <v>560</v>
      </c>
      <c r="D179" s="19" t="s">
        <v>2532</v>
      </c>
      <c r="E179" s="19"/>
      <c r="F179" s="20">
        <v>26</v>
      </c>
      <c r="G179" s="20" t="s">
        <v>112</v>
      </c>
      <c r="H179" s="19" t="s">
        <v>82</v>
      </c>
      <c r="I179" s="75" t="s">
        <v>2208</v>
      </c>
      <c r="J179" s="75" t="s">
        <v>114</v>
      </c>
      <c r="K179" s="19"/>
      <c r="L179" s="75" t="s">
        <v>2474</v>
      </c>
      <c r="M179" s="19" t="s">
        <v>3193</v>
      </c>
      <c r="N179" s="19"/>
      <c r="O179" s="19"/>
      <c r="P179" s="19"/>
      <c r="Q179" s="20">
        <v>2</v>
      </c>
      <c r="R179" s="20" t="s">
        <v>195</v>
      </c>
      <c r="S179" s="19" t="s">
        <v>139</v>
      </c>
      <c r="T179" s="19" t="s">
        <v>3194</v>
      </c>
      <c r="U179" s="66">
        <v>15431</v>
      </c>
      <c r="V179" s="19" t="s">
        <v>3195</v>
      </c>
      <c r="W179" s="19"/>
      <c r="X179" s="19"/>
      <c r="Y179" s="19"/>
      <c r="Z179" s="19"/>
      <c r="AA179" s="19"/>
      <c r="AB179" s="19"/>
      <c r="AC179" s="19"/>
      <c r="AD179" s="19"/>
      <c r="AE179" s="19"/>
      <c r="AF179" s="19"/>
      <c r="AG179" s="19"/>
      <c r="AH179" s="19"/>
      <c r="AI179" s="19"/>
      <c r="AJ179" s="19"/>
      <c r="AK179" s="19"/>
      <c r="AL179" s="19"/>
      <c r="AM179" s="19"/>
      <c r="AN179" s="19"/>
      <c r="AO179" s="19"/>
      <c r="AP179" s="19"/>
      <c r="AQ179" s="19"/>
    </row>
    <row r="180" spans="1:43" x14ac:dyDescent="0.25">
      <c r="A180" s="20">
        <v>196</v>
      </c>
      <c r="B180" s="20">
        <v>2616343</v>
      </c>
      <c r="C180" s="19" t="s">
        <v>3196</v>
      </c>
      <c r="D180" s="19" t="s">
        <v>3197</v>
      </c>
      <c r="E180" s="19"/>
      <c r="F180" s="20">
        <v>24</v>
      </c>
      <c r="G180" s="20" t="s">
        <v>112</v>
      </c>
      <c r="H180" s="19" t="s">
        <v>82</v>
      </c>
      <c r="I180" s="75" t="s">
        <v>2208</v>
      </c>
      <c r="J180" s="75" t="s">
        <v>114</v>
      </c>
      <c r="K180" s="19"/>
      <c r="L180" s="75" t="s">
        <v>127</v>
      </c>
      <c r="M180" s="19" t="s">
        <v>3198</v>
      </c>
      <c r="N180" s="19"/>
      <c r="O180" s="19"/>
      <c r="P180" s="19"/>
      <c r="Q180" s="20">
        <v>2</v>
      </c>
      <c r="R180" s="20" t="s">
        <v>195</v>
      </c>
      <c r="S180" s="19" t="s">
        <v>1063</v>
      </c>
      <c r="T180" s="19" t="s">
        <v>3199</v>
      </c>
      <c r="U180" s="66">
        <v>16316</v>
      </c>
      <c r="V180" s="19" t="s">
        <v>3200</v>
      </c>
      <c r="W180" s="19"/>
      <c r="X180" s="19"/>
      <c r="Y180" s="19"/>
      <c r="Z180" s="19"/>
      <c r="AA180" s="19"/>
      <c r="AB180" s="19"/>
      <c r="AC180" s="19"/>
      <c r="AD180" s="19"/>
      <c r="AE180" s="19"/>
      <c r="AF180" s="19"/>
      <c r="AG180" s="19"/>
      <c r="AH180" s="19"/>
      <c r="AI180" s="19"/>
      <c r="AJ180" s="19"/>
      <c r="AK180" s="19"/>
      <c r="AL180" s="19"/>
      <c r="AM180" s="19"/>
      <c r="AN180" s="19"/>
      <c r="AO180" s="19"/>
      <c r="AP180" s="19"/>
      <c r="AQ180" s="19"/>
    </row>
    <row r="181" spans="1:43" x14ac:dyDescent="0.25">
      <c r="A181" s="20">
        <v>197</v>
      </c>
      <c r="B181" s="20">
        <v>4392801</v>
      </c>
      <c r="C181" s="19" t="s">
        <v>3201</v>
      </c>
      <c r="D181" s="19" t="s">
        <v>455</v>
      </c>
      <c r="E181" s="19"/>
      <c r="F181" s="20">
        <v>26</v>
      </c>
      <c r="G181" s="20" t="s">
        <v>112</v>
      </c>
      <c r="H181" s="19" t="s">
        <v>82</v>
      </c>
      <c r="I181" s="75" t="s">
        <v>2208</v>
      </c>
      <c r="J181" s="75" t="s">
        <v>114</v>
      </c>
      <c r="K181" s="19"/>
      <c r="L181" s="75" t="s">
        <v>165</v>
      </c>
      <c r="M181" s="19" t="s">
        <v>3202</v>
      </c>
      <c r="N181" s="19"/>
      <c r="O181" s="19"/>
      <c r="P181" s="19"/>
      <c r="Q181" s="20">
        <v>2</v>
      </c>
      <c r="R181" s="20" t="s">
        <v>195</v>
      </c>
      <c r="S181" s="19" t="s">
        <v>131</v>
      </c>
      <c r="T181" s="19" t="s">
        <v>3203</v>
      </c>
      <c r="U181" s="66">
        <v>16215</v>
      </c>
      <c r="V181" s="19" t="s">
        <v>3204</v>
      </c>
      <c r="W181" s="19"/>
      <c r="X181" s="19"/>
      <c r="Y181" s="19"/>
      <c r="Z181" s="19"/>
      <c r="AA181" s="19"/>
      <c r="AB181" s="19"/>
      <c r="AC181" s="19"/>
      <c r="AD181" s="19"/>
      <c r="AE181" s="19"/>
      <c r="AF181" s="19"/>
      <c r="AG181" s="19"/>
      <c r="AH181" s="19"/>
      <c r="AI181" s="19"/>
      <c r="AJ181" s="19"/>
      <c r="AK181" s="19"/>
      <c r="AL181" s="19"/>
      <c r="AM181" s="19"/>
      <c r="AN181" s="19"/>
      <c r="AO181" s="19"/>
      <c r="AP181" s="19"/>
      <c r="AQ181" s="19"/>
    </row>
    <row r="182" spans="1:43" x14ac:dyDescent="0.25">
      <c r="A182" s="20">
        <v>198</v>
      </c>
      <c r="B182" s="20">
        <v>2614133</v>
      </c>
      <c r="C182" s="19" t="s">
        <v>3205</v>
      </c>
      <c r="D182" s="19" t="s">
        <v>192</v>
      </c>
      <c r="E182" s="19" t="s">
        <v>387</v>
      </c>
      <c r="F182" s="20">
        <v>28</v>
      </c>
      <c r="G182" s="20" t="s">
        <v>112</v>
      </c>
      <c r="H182" s="19"/>
      <c r="I182" s="75">
        <v>7</v>
      </c>
      <c r="J182" s="75" t="s">
        <v>114</v>
      </c>
      <c r="K182" s="19"/>
      <c r="L182" s="75" t="s">
        <v>2474</v>
      </c>
      <c r="M182" s="19" t="s">
        <v>3206</v>
      </c>
      <c r="N182" s="19" t="s">
        <v>246</v>
      </c>
      <c r="O182" s="19"/>
      <c r="P182" s="19"/>
      <c r="Q182" s="20">
        <v>2</v>
      </c>
      <c r="R182" s="20" t="s">
        <v>195</v>
      </c>
      <c r="S182" s="19" t="s">
        <v>1492</v>
      </c>
      <c r="T182" s="19" t="s">
        <v>3207</v>
      </c>
      <c r="U182" s="66">
        <v>16459</v>
      </c>
      <c r="V182" s="19" t="s">
        <v>3208</v>
      </c>
      <c r="W182" s="19"/>
      <c r="X182" s="19"/>
      <c r="Y182" s="19"/>
      <c r="Z182" s="19"/>
      <c r="AA182" s="19"/>
      <c r="AB182" s="19"/>
      <c r="AC182" s="19"/>
      <c r="AD182" s="19"/>
      <c r="AE182" s="19"/>
      <c r="AF182" s="19"/>
      <c r="AG182" s="19"/>
      <c r="AH182" s="19"/>
      <c r="AI182" s="19"/>
      <c r="AJ182" s="19"/>
      <c r="AK182" s="19"/>
      <c r="AL182" s="19"/>
      <c r="AM182" s="19"/>
      <c r="AN182" s="19"/>
      <c r="AO182" s="19"/>
      <c r="AP182" s="19"/>
      <c r="AQ182" s="19"/>
    </row>
    <row r="183" spans="1:43" x14ac:dyDescent="0.25">
      <c r="A183" s="20">
        <f>A182+1</f>
        <v>199</v>
      </c>
      <c r="B183" s="20">
        <v>14591612</v>
      </c>
      <c r="C183" s="19" t="s">
        <v>327</v>
      </c>
      <c r="D183" s="19" t="s">
        <v>791</v>
      </c>
      <c r="E183" s="19"/>
      <c r="F183" s="20">
        <v>26</v>
      </c>
      <c r="G183" s="20" t="s">
        <v>112</v>
      </c>
      <c r="H183" s="19"/>
      <c r="I183" s="75">
        <v>7</v>
      </c>
      <c r="J183" s="75" t="s">
        <v>114</v>
      </c>
      <c r="K183" s="19"/>
      <c r="L183" s="75" t="s">
        <v>165</v>
      </c>
      <c r="M183" s="19" t="s">
        <v>3209</v>
      </c>
      <c r="N183" s="19"/>
      <c r="O183" s="19"/>
      <c r="P183" s="19"/>
      <c r="Q183" s="20">
        <v>2</v>
      </c>
      <c r="R183" s="20" t="s">
        <v>195</v>
      </c>
      <c r="S183" s="19" t="s">
        <v>131</v>
      </c>
      <c r="T183" s="19" t="s">
        <v>3210</v>
      </c>
      <c r="U183" s="66">
        <v>16158</v>
      </c>
      <c r="V183" s="19" t="s">
        <v>3211</v>
      </c>
      <c r="W183" s="19"/>
      <c r="X183" s="19"/>
      <c r="Y183" s="19"/>
      <c r="Z183" s="19"/>
      <c r="AA183" s="19"/>
      <c r="AB183" s="19"/>
      <c r="AC183" s="19"/>
      <c r="AD183" s="19"/>
      <c r="AE183" s="19"/>
      <c r="AF183" s="19"/>
      <c r="AG183" s="19"/>
      <c r="AH183" s="19"/>
      <c r="AI183" s="19"/>
      <c r="AJ183" s="19"/>
      <c r="AK183" s="19"/>
      <c r="AL183" s="19"/>
      <c r="AM183" s="19"/>
      <c r="AN183" s="19"/>
      <c r="AO183" s="19"/>
      <c r="AP183" s="19"/>
      <c r="AQ183" s="19"/>
    </row>
    <row r="184" spans="1:43" x14ac:dyDescent="0.25">
      <c r="A184" s="20">
        <f t="shared" ref="A184:A207" si="0">A183+1</f>
        <v>200</v>
      </c>
      <c r="B184" s="20">
        <v>1016297</v>
      </c>
      <c r="C184" s="19" t="s">
        <v>434</v>
      </c>
      <c r="D184" s="19" t="s">
        <v>2599</v>
      </c>
      <c r="E184" s="19"/>
      <c r="F184" s="20">
        <v>31</v>
      </c>
      <c r="G184" s="20" t="s">
        <v>112</v>
      </c>
      <c r="H184" s="19"/>
      <c r="I184" s="75">
        <v>7</v>
      </c>
      <c r="J184" s="75" t="s">
        <v>2464</v>
      </c>
      <c r="K184" s="19"/>
      <c r="L184" s="75" t="s">
        <v>2616</v>
      </c>
      <c r="M184" s="19" t="s">
        <v>246</v>
      </c>
      <c r="N184" s="19" t="s">
        <v>3212</v>
      </c>
      <c r="O184" s="19"/>
      <c r="P184" s="19"/>
      <c r="Q184" s="20">
        <v>2</v>
      </c>
      <c r="R184" s="20" t="s">
        <v>195</v>
      </c>
      <c r="S184" s="19" t="s">
        <v>2801</v>
      </c>
      <c r="T184" s="19" t="s">
        <v>3213</v>
      </c>
      <c r="U184" s="66">
        <v>16039</v>
      </c>
      <c r="V184" s="19" t="s">
        <v>3214</v>
      </c>
      <c r="W184" s="19"/>
      <c r="X184" s="19"/>
      <c r="Y184" s="19"/>
      <c r="Z184" s="19"/>
      <c r="AA184" s="19"/>
      <c r="AB184" s="19"/>
      <c r="AC184" s="19"/>
      <c r="AD184" s="19"/>
      <c r="AE184" s="19"/>
      <c r="AF184" s="19"/>
      <c r="AG184" s="19"/>
      <c r="AH184" s="19"/>
      <c r="AI184" s="19"/>
      <c r="AJ184" s="19"/>
      <c r="AK184" s="19"/>
      <c r="AL184" s="19"/>
      <c r="AM184" s="19"/>
      <c r="AN184" s="19"/>
      <c r="AO184" s="19"/>
      <c r="AP184" s="19"/>
      <c r="AQ184" s="19"/>
    </row>
    <row r="185" spans="1:43" x14ac:dyDescent="0.25">
      <c r="A185" s="20">
        <f t="shared" si="0"/>
        <v>201</v>
      </c>
      <c r="B185" s="20">
        <v>2589062</v>
      </c>
      <c r="C185" s="19" t="s">
        <v>3215</v>
      </c>
      <c r="D185" s="19" t="s">
        <v>3216</v>
      </c>
      <c r="E185" s="19"/>
      <c r="F185" s="20">
        <v>25</v>
      </c>
      <c r="G185" s="20" t="s">
        <v>112</v>
      </c>
      <c r="H185" s="19"/>
      <c r="I185" s="75">
        <v>7</v>
      </c>
      <c r="J185" s="75" t="s">
        <v>114</v>
      </c>
      <c r="K185" s="19"/>
      <c r="L185" s="75" t="s">
        <v>136</v>
      </c>
      <c r="M185" s="19" t="s">
        <v>246</v>
      </c>
      <c r="N185" s="19" t="s">
        <v>3217</v>
      </c>
      <c r="O185" s="19"/>
      <c r="P185" s="19"/>
      <c r="Q185" s="20">
        <v>2</v>
      </c>
      <c r="R185" s="20" t="s">
        <v>195</v>
      </c>
      <c r="S185" s="19" t="s">
        <v>2480</v>
      </c>
      <c r="T185" s="19" t="s">
        <v>3218</v>
      </c>
      <c r="U185" s="66">
        <v>14862</v>
      </c>
      <c r="V185" s="19" t="s">
        <v>3219</v>
      </c>
      <c r="W185" s="19"/>
      <c r="X185" s="19"/>
      <c r="Y185" s="19"/>
      <c r="Z185" s="19"/>
      <c r="AA185" s="19"/>
      <c r="AB185" s="19"/>
      <c r="AC185" s="19"/>
      <c r="AD185" s="19"/>
      <c r="AE185" s="19"/>
      <c r="AF185" s="19"/>
      <c r="AG185" s="19"/>
      <c r="AH185" s="19"/>
      <c r="AI185" s="19"/>
      <c r="AJ185" s="19"/>
      <c r="AK185" s="19"/>
      <c r="AL185" s="19"/>
      <c r="AM185" s="19"/>
      <c r="AN185" s="19"/>
      <c r="AO185" s="19"/>
      <c r="AP185" s="19"/>
      <c r="AQ185" s="19"/>
    </row>
    <row r="186" spans="1:43" x14ac:dyDescent="0.25">
      <c r="A186" s="20">
        <f t="shared" si="0"/>
        <v>202</v>
      </c>
      <c r="B186" s="20" t="s">
        <v>3220</v>
      </c>
      <c r="C186" s="19" t="s">
        <v>1012</v>
      </c>
      <c r="D186" s="19" t="s">
        <v>336</v>
      </c>
      <c r="E186" s="19"/>
      <c r="F186" s="20">
        <v>23</v>
      </c>
      <c r="G186" s="20" t="s">
        <v>112</v>
      </c>
      <c r="H186" s="19"/>
      <c r="I186" s="75">
        <v>7</v>
      </c>
      <c r="J186" s="75" t="s">
        <v>114</v>
      </c>
      <c r="K186" s="19"/>
      <c r="L186" s="75" t="s">
        <v>237</v>
      </c>
      <c r="M186" s="19" t="s">
        <v>246</v>
      </c>
      <c r="N186" s="19" t="s">
        <v>3221</v>
      </c>
      <c r="O186" s="19" t="s">
        <v>3222</v>
      </c>
      <c r="P186" s="19"/>
      <c r="Q186" s="20">
        <v>2</v>
      </c>
      <c r="R186" s="20" t="s">
        <v>121</v>
      </c>
      <c r="S186" s="19" t="s">
        <v>3223</v>
      </c>
      <c r="T186" s="19" t="s">
        <v>3224</v>
      </c>
      <c r="U186" s="66">
        <v>15120</v>
      </c>
      <c r="V186" s="19" t="s">
        <v>3225</v>
      </c>
      <c r="W186" s="19"/>
      <c r="X186" s="19"/>
      <c r="Y186" s="19"/>
      <c r="Z186" s="19"/>
      <c r="AA186" s="19"/>
      <c r="AB186" s="19"/>
      <c r="AC186" s="19"/>
      <c r="AD186" s="19"/>
      <c r="AE186" s="19"/>
      <c r="AF186" s="19"/>
      <c r="AG186" s="19"/>
      <c r="AH186" s="19"/>
      <c r="AI186" s="19"/>
      <c r="AJ186" s="19"/>
      <c r="AK186" s="19"/>
      <c r="AL186" s="19"/>
      <c r="AM186" s="19"/>
      <c r="AN186" s="19"/>
      <c r="AO186" s="19"/>
      <c r="AP186" s="19"/>
      <c r="AQ186" s="19"/>
    </row>
    <row r="187" spans="1:43" x14ac:dyDescent="0.25">
      <c r="A187" s="20">
        <f t="shared" si="0"/>
        <v>203</v>
      </c>
      <c r="B187" s="20">
        <v>1673504</v>
      </c>
      <c r="C187" s="19" t="s">
        <v>3226</v>
      </c>
      <c r="D187" s="19" t="s">
        <v>3227</v>
      </c>
      <c r="E187" s="19"/>
      <c r="F187" s="20">
        <v>38</v>
      </c>
      <c r="G187" s="20" t="s">
        <v>112</v>
      </c>
      <c r="H187" s="19"/>
      <c r="I187" s="75">
        <v>7</v>
      </c>
      <c r="J187" s="75" t="s">
        <v>2464</v>
      </c>
      <c r="K187" s="19"/>
      <c r="L187" s="75" t="s">
        <v>257</v>
      </c>
      <c r="M187" s="19" t="s">
        <v>246</v>
      </c>
      <c r="N187" s="19" t="s">
        <v>3228</v>
      </c>
      <c r="O187" s="19"/>
      <c r="P187" s="19"/>
      <c r="Q187" s="20">
        <v>2</v>
      </c>
      <c r="R187" s="20" t="s">
        <v>195</v>
      </c>
      <c r="S187" s="19" t="s">
        <v>3229</v>
      </c>
      <c r="T187" s="19" t="s">
        <v>3230</v>
      </c>
      <c r="U187" s="66">
        <v>15971</v>
      </c>
      <c r="V187" s="19" t="s">
        <v>3231</v>
      </c>
      <c r="W187" s="19"/>
      <c r="X187" s="19"/>
      <c r="Y187" s="19"/>
      <c r="Z187" s="19"/>
      <c r="AA187" s="19"/>
      <c r="AB187" s="19"/>
      <c r="AC187" s="19"/>
      <c r="AD187" s="19"/>
      <c r="AE187" s="19"/>
      <c r="AF187" s="19"/>
      <c r="AG187" s="19"/>
      <c r="AH187" s="19"/>
      <c r="AI187" s="19"/>
      <c r="AJ187" s="19"/>
      <c r="AK187" s="19"/>
      <c r="AL187" s="19"/>
      <c r="AM187" s="19"/>
      <c r="AN187" s="19"/>
      <c r="AO187" s="19"/>
      <c r="AP187" s="19"/>
      <c r="AQ187" s="19"/>
    </row>
    <row r="188" spans="1:43" x14ac:dyDescent="0.25">
      <c r="A188" s="20">
        <f t="shared" si="0"/>
        <v>204</v>
      </c>
      <c r="B188" s="20">
        <v>14420523</v>
      </c>
      <c r="C188" s="19" t="s">
        <v>1221</v>
      </c>
      <c r="D188" s="19" t="s">
        <v>636</v>
      </c>
      <c r="E188" s="19"/>
      <c r="F188" s="20">
        <v>19</v>
      </c>
      <c r="G188" s="20" t="s">
        <v>112</v>
      </c>
      <c r="H188" s="19"/>
      <c r="I188" s="75">
        <v>7</v>
      </c>
      <c r="J188" s="75" t="s">
        <v>114</v>
      </c>
      <c r="K188" s="19"/>
      <c r="L188" s="75" t="s">
        <v>127</v>
      </c>
      <c r="M188" s="19" t="s">
        <v>3232</v>
      </c>
      <c r="N188" s="19"/>
      <c r="O188" s="19"/>
      <c r="P188" s="19"/>
      <c r="Q188" s="20">
        <v>2</v>
      </c>
      <c r="R188" s="20" t="s">
        <v>195</v>
      </c>
      <c r="S188" s="19" t="s">
        <v>139</v>
      </c>
      <c r="T188" s="19" t="s">
        <v>3233</v>
      </c>
      <c r="U188" s="66">
        <v>16250</v>
      </c>
      <c r="V188" s="19" t="s">
        <v>3234</v>
      </c>
      <c r="W188" s="19"/>
      <c r="X188" s="19"/>
      <c r="Y188" s="19"/>
      <c r="Z188" s="19"/>
      <c r="AA188" s="19"/>
      <c r="AB188" s="19"/>
      <c r="AC188" s="19"/>
      <c r="AD188" s="19"/>
      <c r="AE188" s="19"/>
      <c r="AF188" s="19"/>
      <c r="AG188" s="19"/>
      <c r="AH188" s="19"/>
      <c r="AI188" s="19"/>
      <c r="AJ188" s="19"/>
      <c r="AK188" s="19"/>
      <c r="AL188" s="19"/>
      <c r="AM188" s="19"/>
      <c r="AN188" s="19"/>
      <c r="AO188" s="19"/>
      <c r="AP188" s="19"/>
      <c r="AQ188" s="19"/>
    </row>
    <row r="189" spans="1:43" x14ac:dyDescent="0.25">
      <c r="A189" s="20">
        <f t="shared" si="0"/>
        <v>205</v>
      </c>
      <c r="B189" s="20">
        <v>13001515</v>
      </c>
      <c r="C189" s="19" t="s">
        <v>3235</v>
      </c>
      <c r="D189" s="19" t="s">
        <v>3236</v>
      </c>
      <c r="E189" s="19"/>
      <c r="F189" s="20">
        <v>57</v>
      </c>
      <c r="G189" s="20" t="s">
        <v>112</v>
      </c>
      <c r="H189" s="19"/>
      <c r="I189" s="75">
        <v>7</v>
      </c>
      <c r="J189" s="75" t="s">
        <v>114</v>
      </c>
      <c r="K189" s="19"/>
      <c r="L189" s="75" t="s">
        <v>136</v>
      </c>
      <c r="M189" s="19" t="s">
        <v>3237</v>
      </c>
      <c r="N189" s="19"/>
      <c r="O189" s="19"/>
      <c r="P189" s="19"/>
      <c r="Q189" s="20">
        <v>2</v>
      </c>
      <c r="R189" s="20" t="s">
        <v>195</v>
      </c>
      <c r="S189" s="19" t="s">
        <v>131</v>
      </c>
      <c r="T189" s="19" t="s">
        <v>3077</v>
      </c>
      <c r="U189" s="66">
        <v>17522</v>
      </c>
      <c r="V189" s="19" t="s">
        <v>3238</v>
      </c>
      <c r="W189" s="19"/>
      <c r="X189" s="19"/>
      <c r="Y189" s="19"/>
      <c r="Z189" s="19"/>
      <c r="AA189" s="19"/>
      <c r="AB189" s="19"/>
      <c r="AC189" s="19"/>
      <c r="AD189" s="19"/>
      <c r="AE189" s="19"/>
      <c r="AF189" s="19"/>
      <c r="AG189" s="19"/>
      <c r="AH189" s="19"/>
      <c r="AI189" s="19"/>
      <c r="AJ189" s="19"/>
      <c r="AK189" s="19"/>
      <c r="AL189" s="19"/>
      <c r="AM189" s="19"/>
      <c r="AN189" s="19"/>
      <c r="AO189" s="19"/>
      <c r="AP189" s="19"/>
      <c r="AQ189" s="19"/>
    </row>
    <row r="190" spans="1:43" x14ac:dyDescent="0.25">
      <c r="A190" s="20">
        <f t="shared" si="0"/>
        <v>206</v>
      </c>
      <c r="B190" s="20">
        <v>7662375</v>
      </c>
      <c r="C190" s="19" t="s">
        <v>1265</v>
      </c>
      <c r="D190" s="19" t="s">
        <v>3239</v>
      </c>
      <c r="E190" s="19"/>
      <c r="F190" s="20">
        <v>21</v>
      </c>
      <c r="G190" s="20" t="s">
        <v>112</v>
      </c>
      <c r="H190" s="19"/>
      <c r="I190" s="75">
        <v>7</v>
      </c>
      <c r="J190" s="75" t="s">
        <v>114</v>
      </c>
      <c r="K190" s="19"/>
      <c r="L190" s="75" t="s">
        <v>127</v>
      </c>
      <c r="M190" s="19" t="s">
        <v>3240</v>
      </c>
      <c r="N190" s="19"/>
      <c r="O190" s="19"/>
      <c r="P190" s="19"/>
      <c r="Q190" s="20">
        <v>2</v>
      </c>
      <c r="R190" s="20" t="s">
        <v>195</v>
      </c>
      <c r="S190" s="19" t="s">
        <v>139</v>
      </c>
      <c r="T190" s="19" t="s">
        <v>2565</v>
      </c>
      <c r="U190" s="66">
        <v>14779</v>
      </c>
      <c r="V190" s="19" t="s">
        <v>3241</v>
      </c>
      <c r="W190" s="19"/>
      <c r="X190" s="19"/>
      <c r="Y190" s="19"/>
      <c r="Z190" s="19"/>
      <c r="AA190" s="19"/>
      <c r="AB190" s="19"/>
      <c r="AC190" s="19"/>
      <c r="AD190" s="19"/>
      <c r="AE190" s="19"/>
      <c r="AF190" s="19"/>
      <c r="AG190" s="19"/>
      <c r="AH190" s="19"/>
      <c r="AI190" s="19"/>
      <c r="AJ190" s="19"/>
      <c r="AK190" s="19"/>
      <c r="AL190" s="19"/>
      <c r="AM190" s="19"/>
      <c r="AN190" s="19"/>
      <c r="AO190" s="19"/>
      <c r="AP190" s="19"/>
      <c r="AQ190" s="19"/>
    </row>
    <row r="191" spans="1:43" x14ac:dyDescent="0.25">
      <c r="A191" s="20">
        <f t="shared" si="0"/>
        <v>207</v>
      </c>
      <c r="B191" s="20" t="s">
        <v>3242</v>
      </c>
      <c r="C191" s="19" t="s">
        <v>3243</v>
      </c>
      <c r="D191" s="19" t="s">
        <v>317</v>
      </c>
      <c r="E191" s="19"/>
      <c r="F191" s="20">
        <v>30</v>
      </c>
      <c r="G191" s="20" t="s">
        <v>112</v>
      </c>
      <c r="H191" s="19"/>
      <c r="I191" s="75">
        <v>7</v>
      </c>
      <c r="J191" s="75" t="s">
        <v>114</v>
      </c>
      <c r="K191" s="19"/>
      <c r="L191" s="75" t="s">
        <v>136</v>
      </c>
      <c r="M191" s="19" t="s">
        <v>3244</v>
      </c>
      <c r="N191" s="19"/>
      <c r="O191" s="19"/>
      <c r="P191" s="19"/>
      <c r="Q191" s="20">
        <v>2</v>
      </c>
      <c r="R191" s="20" t="s">
        <v>195</v>
      </c>
      <c r="S191" s="19" t="s">
        <v>2509</v>
      </c>
      <c r="T191" s="19" t="s">
        <v>3245</v>
      </c>
      <c r="U191" s="66">
        <v>15167</v>
      </c>
      <c r="V191" s="19" t="s">
        <v>3246</v>
      </c>
      <c r="W191" s="19"/>
      <c r="X191" s="19"/>
      <c r="Y191" s="19"/>
      <c r="Z191" s="19"/>
      <c r="AA191" s="19"/>
      <c r="AB191" s="19"/>
      <c r="AC191" s="19"/>
      <c r="AD191" s="19"/>
      <c r="AE191" s="19"/>
      <c r="AF191" s="19"/>
      <c r="AG191" s="19"/>
      <c r="AH191" s="19"/>
      <c r="AI191" s="19"/>
      <c r="AJ191" s="19"/>
      <c r="AK191" s="19"/>
      <c r="AL191" s="19"/>
      <c r="AM191" s="19"/>
      <c r="AN191" s="19"/>
      <c r="AO191" s="19"/>
      <c r="AP191" s="19"/>
      <c r="AQ191" s="19"/>
    </row>
    <row r="192" spans="1:43" x14ac:dyDescent="0.25">
      <c r="A192" s="20">
        <f t="shared" si="0"/>
        <v>208</v>
      </c>
      <c r="B192" s="20">
        <v>3130687</v>
      </c>
      <c r="C192" s="19" t="s">
        <v>3247</v>
      </c>
      <c r="D192" s="19" t="s">
        <v>299</v>
      </c>
      <c r="E192" s="19"/>
      <c r="F192" s="20">
        <v>20</v>
      </c>
      <c r="G192" s="20" t="s">
        <v>112</v>
      </c>
      <c r="H192" s="19"/>
      <c r="I192" s="75">
        <v>7</v>
      </c>
      <c r="J192" s="75" t="s">
        <v>114</v>
      </c>
      <c r="K192" s="19"/>
      <c r="L192" s="75" t="s">
        <v>127</v>
      </c>
      <c r="M192" s="19" t="s">
        <v>3248</v>
      </c>
      <c r="N192" s="19"/>
      <c r="O192" s="19"/>
      <c r="P192" s="19"/>
      <c r="Q192" s="20">
        <v>2</v>
      </c>
      <c r="R192" s="20" t="s">
        <v>195</v>
      </c>
      <c r="S192" s="19" t="s">
        <v>2502</v>
      </c>
      <c r="T192" s="19" t="s">
        <v>3249</v>
      </c>
      <c r="U192" s="66">
        <v>14757</v>
      </c>
      <c r="V192" s="19" t="s">
        <v>3250</v>
      </c>
      <c r="W192" s="19"/>
      <c r="X192" s="19"/>
      <c r="Y192" s="19"/>
      <c r="Z192" s="19"/>
      <c r="AA192" s="19"/>
      <c r="AB192" s="19"/>
      <c r="AC192" s="19"/>
      <c r="AD192" s="19"/>
      <c r="AE192" s="19"/>
      <c r="AF192" s="19"/>
      <c r="AG192" s="19"/>
      <c r="AH192" s="19"/>
      <c r="AI192" s="19"/>
      <c r="AJ192" s="19"/>
      <c r="AK192" s="19"/>
      <c r="AL192" s="19"/>
      <c r="AM192" s="19"/>
      <c r="AN192" s="19"/>
      <c r="AO192" s="19"/>
      <c r="AP192" s="19"/>
      <c r="AQ192" s="19"/>
    </row>
    <row r="193" spans="1:43" x14ac:dyDescent="0.25">
      <c r="A193" s="20">
        <f t="shared" si="0"/>
        <v>209</v>
      </c>
      <c r="B193" s="20">
        <v>1079155</v>
      </c>
      <c r="C193" s="19" t="s">
        <v>1400</v>
      </c>
      <c r="D193" s="19" t="s">
        <v>3251</v>
      </c>
      <c r="E193" s="19"/>
      <c r="F193" s="20">
        <v>32</v>
      </c>
      <c r="G193" s="20" t="s">
        <v>112</v>
      </c>
      <c r="H193" s="19"/>
      <c r="I193" s="75">
        <v>7</v>
      </c>
      <c r="J193" s="75" t="s">
        <v>2464</v>
      </c>
      <c r="K193" s="19"/>
      <c r="L193" s="75" t="s">
        <v>136</v>
      </c>
      <c r="M193" s="19" t="s">
        <v>3252</v>
      </c>
      <c r="N193" s="19"/>
      <c r="O193" s="19"/>
      <c r="P193" s="19"/>
      <c r="Q193" s="20">
        <v>2</v>
      </c>
      <c r="R193" s="20" t="s">
        <v>195</v>
      </c>
      <c r="S193" s="19" t="s">
        <v>519</v>
      </c>
      <c r="T193" s="19" t="s">
        <v>3253</v>
      </c>
      <c r="U193" s="66">
        <v>15695</v>
      </c>
      <c r="V193" s="19" t="s">
        <v>3254</v>
      </c>
      <c r="W193" s="19"/>
      <c r="X193" s="19"/>
      <c r="Y193" s="19"/>
      <c r="Z193" s="19"/>
      <c r="AA193" s="19"/>
      <c r="AB193" s="19"/>
      <c r="AC193" s="19"/>
      <c r="AD193" s="19"/>
      <c r="AE193" s="19"/>
      <c r="AF193" s="19"/>
      <c r="AG193" s="19"/>
      <c r="AH193" s="19"/>
      <c r="AI193" s="19"/>
      <c r="AJ193" s="19"/>
      <c r="AK193" s="19"/>
      <c r="AL193" s="19"/>
      <c r="AM193" s="19"/>
      <c r="AN193" s="19"/>
      <c r="AO193" s="19"/>
      <c r="AP193" s="19"/>
      <c r="AQ193" s="19"/>
    </row>
    <row r="194" spans="1:43" x14ac:dyDescent="0.25">
      <c r="A194" s="20">
        <f t="shared" si="0"/>
        <v>210</v>
      </c>
      <c r="B194" s="20">
        <v>820508</v>
      </c>
      <c r="C194" s="19" t="s">
        <v>1553</v>
      </c>
      <c r="D194" s="19" t="s">
        <v>181</v>
      </c>
      <c r="E194" s="19"/>
      <c r="F194" s="20">
        <v>23</v>
      </c>
      <c r="G194" s="20" t="s">
        <v>112</v>
      </c>
      <c r="H194" s="19"/>
      <c r="I194" s="75">
        <v>7</v>
      </c>
      <c r="J194" s="75" t="s">
        <v>114</v>
      </c>
      <c r="K194" s="19"/>
      <c r="L194" s="75" t="s">
        <v>136</v>
      </c>
      <c r="M194" s="19" t="s">
        <v>3255</v>
      </c>
      <c r="N194" s="19"/>
      <c r="O194" s="19"/>
      <c r="P194" s="19"/>
      <c r="Q194" s="20">
        <v>2</v>
      </c>
      <c r="R194" s="20" t="s">
        <v>195</v>
      </c>
      <c r="S194" s="19" t="s">
        <v>122</v>
      </c>
      <c r="T194" s="19" t="s">
        <v>3256</v>
      </c>
      <c r="U194" s="66">
        <v>14814</v>
      </c>
      <c r="V194" s="19" t="s">
        <v>3257</v>
      </c>
      <c r="W194" s="19"/>
      <c r="X194" s="19"/>
      <c r="Y194" s="19"/>
      <c r="Z194" s="19"/>
      <c r="AA194" s="19"/>
      <c r="AB194" s="19"/>
      <c r="AC194" s="19"/>
      <c r="AD194" s="19"/>
      <c r="AE194" s="19"/>
      <c r="AF194" s="19"/>
      <c r="AG194" s="19"/>
      <c r="AH194" s="19"/>
      <c r="AI194" s="19"/>
      <c r="AJ194" s="19"/>
      <c r="AK194" s="19"/>
      <c r="AL194" s="19"/>
      <c r="AM194" s="19"/>
      <c r="AN194" s="19"/>
      <c r="AO194" s="19"/>
      <c r="AP194" s="19"/>
      <c r="AQ194" s="19"/>
    </row>
    <row r="195" spans="1:43" x14ac:dyDescent="0.25">
      <c r="A195" s="20">
        <f t="shared" si="0"/>
        <v>211</v>
      </c>
      <c r="B195" s="20">
        <v>1217743</v>
      </c>
      <c r="C195" s="19" t="s">
        <v>3258</v>
      </c>
      <c r="D195" s="19" t="s">
        <v>1891</v>
      </c>
      <c r="E195" s="19"/>
      <c r="F195" s="20">
        <v>21</v>
      </c>
      <c r="G195" s="20" t="s">
        <v>112</v>
      </c>
      <c r="H195" s="19" t="s">
        <v>81</v>
      </c>
      <c r="I195" s="75" t="s">
        <v>2252</v>
      </c>
      <c r="J195" s="75" t="s">
        <v>2464</v>
      </c>
      <c r="K195" s="19"/>
      <c r="L195" s="75" t="s">
        <v>257</v>
      </c>
      <c r="M195" s="19" t="s">
        <v>3259</v>
      </c>
      <c r="N195" s="19"/>
      <c r="O195" s="19"/>
      <c r="P195" s="19"/>
      <c r="Q195" s="20">
        <v>2</v>
      </c>
      <c r="R195" s="20" t="s">
        <v>195</v>
      </c>
      <c r="S195" s="19" t="s">
        <v>2918</v>
      </c>
      <c r="T195" s="19" t="s">
        <v>3260</v>
      </c>
      <c r="U195" s="66">
        <v>16074</v>
      </c>
      <c r="V195" s="19" t="s">
        <v>3261</v>
      </c>
      <c r="W195" s="19"/>
      <c r="X195" s="19"/>
      <c r="Y195" s="19"/>
      <c r="Z195" s="19"/>
      <c r="AA195" s="19"/>
      <c r="AB195" s="19"/>
      <c r="AC195" s="19"/>
      <c r="AD195" s="19"/>
      <c r="AE195" s="19"/>
      <c r="AF195" s="19"/>
      <c r="AG195" s="19"/>
      <c r="AH195" s="19"/>
      <c r="AI195" s="19"/>
      <c r="AJ195" s="19"/>
      <c r="AK195" s="19"/>
      <c r="AL195" s="19"/>
      <c r="AM195" s="19"/>
      <c r="AN195" s="19"/>
      <c r="AO195" s="19"/>
      <c r="AP195" s="19"/>
      <c r="AQ195" s="19"/>
    </row>
    <row r="196" spans="1:43" x14ac:dyDescent="0.25">
      <c r="A196" s="20">
        <f t="shared" si="0"/>
        <v>212</v>
      </c>
      <c r="B196" s="20">
        <v>2214378</v>
      </c>
      <c r="C196" s="19" t="s">
        <v>233</v>
      </c>
      <c r="D196" s="19" t="s">
        <v>3262</v>
      </c>
      <c r="E196" s="19"/>
      <c r="F196" s="20">
        <v>20</v>
      </c>
      <c r="G196" s="20" t="s">
        <v>112</v>
      </c>
      <c r="H196" s="19" t="s">
        <v>515</v>
      </c>
      <c r="I196" s="75" t="s">
        <v>2252</v>
      </c>
      <c r="J196" s="75" t="s">
        <v>2464</v>
      </c>
      <c r="K196" s="19"/>
      <c r="L196" s="75" t="s">
        <v>116</v>
      </c>
      <c r="M196" s="19" t="s">
        <v>3263</v>
      </c>
      <c r="N196" s="19"/>
      <c r="O196" s="19"/>
      <c r="P196" s="19"/>
      <c r="Q196" s="20">
        <v>2</v>
      </c>
      <c r="R196" s="20" t="s">
        <v>195</v>
      </c>
      <c r="S196" s="19" t="s">
        <v>519</v>
      </c>
      <c r="T196" s="19" t="s">
        <v>3264</v>
      </c>
      <c r="U196" s="66">
        <v>16438</v>
      </c>
      <c r="V196" s="19" t="s">
        <v>3265</v>
      </c>
      <c r="W196" s="19"/>
      <c r="X196" s="19"/>
      <c r="Y196" s="19"/>
      <c r="Z196" s="19"/>
      <c r="AA196" s="19"/>
      <c r="AB196" s="19"/>
      <c r="AC196" s="19"/>
      <c r="AD196" s="19"/>
      <c r="AE196" s="19"/>
      <c r="AF196" s="19"/>
      <c r="AG196" s="19"/>
      <c r="AH196" s="19"/>
      <c r="AI196" s="19"/>
      <c r="AJ196" s="19"/>
      <c r="AK196" s="19"/>
      <c r="AL196" s="19"/>
      <c r="AM196" s="19"/>
      <c r="AN196" s="19"/>
      <c r="AO196" s="19"/>
      <c r="AP196" s="19"/>
      <c r="AQ196" s="19"/>
    </row>
    <row r="197" spans="1:43" x14ac:dyDescent="0.25">
      <c r="A197" s="20">
        <f t="shared" si="0"/>
        <v>213</v>
      </c>
      <c r="B197" s="20">
        <v>1686264</v>
      </c>
      <c r="C197" s="19" t="s">
        <v>3266</v>
      </c>
      <c r="D197" s="19" t="s">
        <v>3267</v>
      </c>
      <c r="E197" s="19"/>
      <c r="F197" s="20">
        <v>29</v>
      </c>
      <c r="G197" s="20" t="s">
        <v>112</v>
      </c>
      <c r="H197" s="19" t="s">
        <v>515</v>
      </c>
      <c r="I197" s="75" t="s">
        <v>2252</v>
      </c>
      <c r="J197" s="75" t="s">
        <v>2464</v>
      </c>
      <c r="K197" s="19"/>
      <c r="L197" s="75" t="s">
        <v>257</v>
      </c>
      <c r="M197" s="19" t="s">
        <v>3268</v>
      </c>
      <c r="N197" s="19"/>
      <c r="O197" s="19"/>
      <c r="P197" s="19"/>
      <c r="Q197" s="20">
        <v>2</v>
      </c>
      <c r="R197" s="20" t="s">
        <v>195</v>
      </c>
      <c r="S197" s="19" t="s">
        <v>519</v>
      </c>
      <c r="T197" s="19" t="s">
        <v>3269</v>
      </c>
      <c r="U197" s="66">
        <v>16328</v>
      </c>
      <c r="V197" s="19" t="s">
        <v>3270</v>
      </c>
      <c r="W197" s="19"/>
      <c r="X197" s="19"/>
      <c r="Y197" s="19"/>
      <c r="Z197" s="19"/>
      <c r="AA197" s="19"/>
      <c r="AB197" s="19"/>
      <c r="AC197" s="19"/>
      <c r="AD197" s="19"/>
      <c r="AE197" s="19"/>
      <c r="AF197" s="19"/>
      <c r="AG197" s="19"/>
      <c r="AH197" s="19"/>
      <c r="AI197" s="19"/>
      <c r="AJ197" s="19"/>
      <c r="AK197" s="19"/>
      <c r="AL197" s="19"/>
      <c r="AM197" s="19"/>
      <c r="AN197" s="19"/>
      <c r="AO197" s="19"/>
      <c r="AP197" s="19"/>
      <c r="AQ197" s="19"/>
    </row>
    <row r="198" spans="1:43" x14ac:dyDescent="0.25">
      <c r="A198" s="20">
        <f t="shared" si="0"/>
        <v>214</v>
      </c>
      <c r="B198" s="20">
        <v>13001006</v>
      </c>
      <c r="C198" s="19" t="s">
        <v>304</v>
      </c>
      <c r="D198" s="19" t="s">
        <v>1727</v>
      </c>
      <c r="E198" s="19" t="s">
        <v>150</v>
      </c>
      <c r="F198" s="20">
        <v>48</v>
      </c>
      <c r="G198" s="20" t="s">
        <v>112</v>
      </c>
      <c r="H198" s="19" t="s">
        <v>515</v>
      </c>
      <c r="I198" s="75" t="s">
        <v>2252</v>
      </c>
      <c r="J198" s="75" t="s">
        <v>114</v>
      </c>
      <c r="K198" s="19"/>
      <c r="L198" s="75" t="s">
        <v>136</v>
      </c>
      <c r="M198" s="19" t="s">
        <v>3271</v>
      </c>
      <c r="N198" s="19"/>
      <c r="O198" s="19"/>
      <c r="P198" s="19"/>
      <c r="Q198" s="20">
        <v>2</v>
      </c>
      <c r="R198" s="20" t="s">
        <v>195</v>
      </c>
      <c r="S198" s="19" t="s">
        <v>139</v>
      </c>
      <c r="T198" s="19" t="s">
        <v>3272</v>
      </c>
      <c r="U198" s="66">
        <v>15259</v>
      </c>
      <c r="V198" s="19" t="s">
        <v>3273</v>
      </c>
      <c r="W198" s="19"/>
      <c r="X198" s="19"/>
      <c r="Y198" s="19"/>
      <c r="Z198" s="19"/>
      <c r="AA198" s="19"/>
      <c r="AB198" s="19"/>
      <c r="AC198" s="19"/>
      <c r="AD198" s="19"/>
      <c r="AE198" s="19"/>
      <c r="AF198" s="19"/>
      <c r="AG198" s="19"/>
      <c r="AH198" s="19"/>
      <c r="AI198" s="19"/>
      <c r="AJ198" s="19"/>
      <c r="AK198" s="19"/>
      <c r="AL198" s="19"/>
      <c r="AM198" s="19"/>
      <c r="AN198" s="19"/>
      <c r="AO198" s="19"/>
      <c r="AP198" s="19"/>
      <c r="AQ198" s="19"/>
    </row>
    <row r="199" spans="1:43" x14ac:dyDescent="0.25">
      <c r="A199" s="20">
        <f t="shared" si="0"/>
        <v>215</v>
      </c>
      <c r="B199" s="20" t="s">
        <v>3274</v>
      </c>
      <c r="C199" s="19" t="s">
        <v>3275</v>
      </c>
      <c r="D199" s="19" t="s">
        <v>884</v>
      </c>
      <c r="E199" s="19"/>
      <c r="F199" s="20">
        <v>25</v>
      </c>
      <c r="G199" s="20" t="s">
        <v>112</v>
      </c>
      <c r="H199" s="19" t="s">
        <v>3276</v>
      </c>
      <c r="I199" s="75" t="s">
        <v>2252</v>
      </c>
      <c r="J199" s="75" t="s">
        <v>1977</v>
      </c>
      <c r="K199" s="19"/>
      <c r="L199" s="75" t="s">
        <v>136</v>
      </c>
      <c r="M199" s="19" t="s">
        <v>3277</v>
      </c>
      <c r="N199" s="19"/>
      <c r="O199" s="19"/>
      <c r="P199" s="19"/>
      <c r="Q199" s="20">
        <v>2</v>
      </c>
      <c r="R199" s="20" t="s">
        <v>195</v>
      </c>
      <c r="S199" s="19" t="s">
        <v>3278</v>
      </c>
      <c r="T199" s="19" t="s">
        <v>3279</v>
      </c>
      <c r="U199" s="66">
        <v>15158</v>
      </c>
      <c r="V199" s="19" t="s">
        <v>3280</v>
      </c>
      <c r="W199" s="19"/>
      <c r="X199" s="19"/>
      <c r="Y199" s="19"/>
      <c r="Z199" s="19"/>
      <c r="AA199" s="19"/>
      <c r="AB199" s="19"/>
      <c r="AC199" s="19"/>
      <c r="AD199" s="19"/>
      <c r="AE199" s="19"/>
      <c r="AF199" s="19"/>
      <c r="AG199" s="19"/>
      <c r="AH199" s="19"/>
      <c r="AI199" s="19"/>
      <c r="AJ199" s="19"/>
      <c r="AK199" s="19"/>
      <c r="AL199" s="19"/>
      <c r="AM199" s="19"/>
      <c r="AN199" s="19"/>
      <c r="AO199" s="19"/>
      <c r="AP199" s="19"/>
      <c r="AQ199" s="19"/>
    </row>
    <row r="200" spans="1:43" x14ac:dyDescent="0.25">
      <c r="A200" s="20">
        <f t="shared" si="0"/>
        <v>216</v>
      </c>
      <c r="B200" s="20" t="s">
        <v>3281</v>
      </c>
      <c r="C200" s="19" t="s">
        <v>2093</v>
      </c>
      <c r="D200" s="19" t="s">
        <v>1891</v>
      </c>
      <c r="E200" s="19"/>
      <c r="F200" s="20">
        <v>20</v>
      </c>
      <c r="G200" s="20" t="s">
        <v>112</v>
      </c>
      <c r="H200" s="19" t="s">
        <v>515</v>
      </c>
      <c r="I200" s="75" t="s">
        <v>2252</v>
      </c>
      <c r="J200" s="75" t="s">
        <v>114</v>
      </c>
      <c r="K200" s="19"/>
      <c r="L200" s="75" t="s">
        <v>237</v>
      </c>
      <c r="M200" s="19" t="s">
        <v>3282</v>
      </c>
      <c r="N200" s="19"/>
      <c r="O200" s="19"/>
      <c r="P200" s="19"/>
      <c r="Q200" s="20">
        <v>2</v>
      </c>
      <c r="R200" s="20" t="s">
        <v>195</v>
      </c>
      <c r="S200" s="19" t="s">
        <v>3283</v>
      </c>
      <c r="T200" s="19" t="s">
        <v>3284</v>
      </c>
      <c r="U200" s="66">
        <v>15120</v>
      </c>
      <c r="V200" s="19" t="s">
        <v>3285</v>
      </c>
      <c r="W200" s="19"/>
      <c r="X200" s="19"/>
      <c r="Y200" s="19"/>
      <c r="Z200" s="19"/>
      <c r="AA200" s="19"/>
      <c r="AB200" s="19"/>
      <c r="AC200" s="19"/>
      <c r="AD200" s="19"/>
      <c r="AE200" s="19"/>
      <c r="AF200" s="19"/>
      <c r="AG200" s="19"/>
      <c r="AH200" s="19"/>
      <c r="AI200" s="19"/>
      <c r="AJ200" s="19"/>
      <c r="AK200" s="19"/>
      <c r="AL200" s="19"/>
      <c r="AM200" s="19"/>
      <c r="AN200" s="19"/>
      <c r="AO200" s="19"/>
      <c r="AP200" s="19"/>
      <c r="AQ200" s="19"/>
    </row>
    <row r="201" spans="1:43" x14ac:dyDescent="0.25">
      <c r="A201" s="20">
        <f t="shared" si="0"/>
        <v>217</v>
      </c>
      <c r="B201" s="20">
        <v>7407593</v>
      </c>
      <c r="C201" s="19" t="s">
        <v>3286</v>
      </c>
      <c r="D201" s="19" t="s">
        <v>466</v>
      </c>
      <c r="E201" s="19"/>
      <c r="F201" s="20">
        <v>32</v>
      </c>
      <c r="G201" s="20" t="s">
        <v>112</v>
      </c>
      <c r="H201" s="19" t="s">
        <v>515</v>
      </c>
      <c r="I201" s="75" t="s">
        <v>2252</v>
      </c>
      <c r="J201" s="75" t="s">
        <v>114</v>
      </c>
      <c r="K201" s="19"/>
      <c r="L201" s="75" t="s">
        <v>2527</v>
      </c>
      <c r="M201" s="19" t="s">
        <v>3287</v>
      </c>
      <c r="N201" s="19" t="s">
        <v>246</v>
      </c>
      <c r="O201" s="19"/>
      <c r="P201" s="19"/>
      <c r="Q201" s="20">
        <v>2</v>
      </c>
      <c r="R201" s="20" t="s">
        <v>195</v>
      </c>
      <c r="S201" s="19" t="s">
        <v>139</v>
      </c>
      <c r="T201" s="19" t="s">
        <v>1579</v>
      </c>
      <c r="U201" s="66">
        <v>15787</v>
      </c>
      <c r="V201" s="19" t="s">
        <v>3288</v>
      </c>
      <c r="W201" s="19"/>
      <c r="X201" s="19"/>
      <c r="Y201" s="19"/>
      <c r="Z201" s="19"/>
      <c r="AA201" s="19"/>
      <c r="AB201" s="19"/>
      <c r="AC201" s="19"/>
      <c r="AD201" s="19"/>
      <c r="AE201" s="19"/>
      <c r="AF201" s="19"/>
      <c r="AG201" s="19"/>
      <c r="AH201" s="19"/>
      <c r="AI201" s="19"/>
      <c r="AJ201" s="19"/>
      <c r="AK201" s="19"/>
      <c r="AL201" s="19"/>
      <c r="AM201" s="19"/>
      <c r="AN201" s="19"/>
      <c r="AO201" s="19"/>
      <c r="AP201" s="19"/>
      <c r="AQ201" s="19"/>
    </row>
    <row r="202" spans="1:43" x14ac:dyDescent="0.25">
      <c r="A202" s="20">
        <f t="shared" si="0"/>
        <v>218</v>
      </c>
      <c r="B202" s="20">
        <v>1126642</v>
      </c>
      <c r="C202" s="19" t="s">
        <v>3289</v>
      </c>
      <c r="D202" s="19" t="s">
        <v>1891</v>
      </c>
      <c r="E202" s="19"/>
      <c r="F202" s="20">
        <v>31</v>
      </c>
      <c r="G202" s="20" t="s">
        <v>112</v>
      </c>
      <c r="H202" s="19" t="s">
        <v>515</v>
      </c>
      <c r="I202" s="75" t="s">
        <v>2252</v>
      </c>
      <c r="J202" s="75" t="s">
        <v>2464</v>
      </c>
      <c r="K202" s="19"/>
      <c r="L202" s="75" t="s">
        <v>136</v>
      </c>
      <c r="M202" s="19" t="s">
        <v>3290</v>
      </c>
      <c r="N202" s="19"/>
      <c r="O202" s="19"/>
      <c r="P202" s="19"/>
      <c r="Q202" s="20">
        <v>2</v>
      </c>
      <c r="R202" s="20" t="s">
        <v>195</v>
      </c>
      <c r="S202" s="19" t="s">
        <v>519</v>
      </c>
      <c r="T202" s="19" t="s">
        <v>2588</v>
      </c>
      <c r="U202" s="66">
        <v>15675</v>
      </c>
      <c r="V202" s="19" t="s">
        <v>3291</v>
      </c>
      <c r="W202" s="19"/>
      <c r="X202" s="19"/>
      <c r="Y202" s="19"/>
      <c r="Z202" s="19"/>
      <c r="AA202" s="19"/>
      <c r="AB202" s="19"/>
      <c r="AC202" s="19"/>
      <c r="AD202" s="19"/>
      <c r="AE202" s="19"/>
      <c r="AF202" s="19"/>
      <c r="AG202" s="19"/>
      <c r="AH202" s="19"/>
      <c r="AI202" s="19"/>
      <c r="AJ202" s="19"/>
      <c r="AK202" s="19"/>
      <c r="AL202" s="19"/>
      <c r="AM202" s="19"/>
      <c r="AN202" s="19"/>
      <c r="AO202" s="19"/>
      <c r="AP202" s="19"/>
      <c r="AQ202" s="19"/>
    </row>
    <row r="203" spans="1:43" x14ac:dyDescent="0.25">
      <c r="A203" s="20">
        <f t="shared" si="0"/>
        <v>219</v>
      </c>
      <c r="B203" s="20">
        <v>4627218</v>
      </c>
      <c r="C203" s="19" t="s">
        <v>3292</v>
      </c>
      <c r="D203" s="19" t="s">
        <v>3293</v>
      </c>
      <c r="E203" s="19"/>
      <c r="F203" s="20">
        <v>21</v>
      </c>
      <c r="G203" s="20" t="s">
        <v>112</v>
      </c>
      <c r="H203" s="19" t="s">
        <v>515</v>
      </c>
      <c r="I203" s="75" t="s">
        <v>2252</v>
      </c>
      <c r="J203" s="75" t="s">
        <v>114</v>
      </c>
      <c r="K203" s="19"/>
      <c r="L203" s="75" t="s">
        <v>127</v>
      </c>
      <c r="M203" s="19" t="s">
        <v>3294</v>
      </c>
      <c r="N203" s="19"/>
      <c r="O203" s="19"/>
      <c r="P203" s="19"/>
      <c r="Q203" s="20">
        <v>2</v>
      </c>
      <c r="R203" s="20" t="s">
        <v>195</v>
      </c>
      <c r="S203" s="19" t="s">
        <v>139</v>
      </c>
      <c r="T203" s="19" t="s">
        <v>3295</v>
      </c>
      <c r="U203" s="66">
        <v>16271</v>
      </c>
      <c r="V203" s="19" t="s">
        <v>3296</v>
      </c>
      <c r="W203" s="19"/>
      <c r="X203" s="19"/>
      <c r="Y203" s="19"/>
      <c r="Z203" s="19"/>
      <c r="AA203" s="19"/>
      <c r="AB203" s="19"/>
      <c r="AC203" s="19"/>
      <c r="AD203" s="19"/>
      <c r="AE203" s="19"/>
      <c r="AF203" s="19"/>
      <c r="AG203" s="19"/>
      <c r="AH203" s="19"/>
      <c r="AI203" s="19"/>
      <c r="AJ203" s="19"/>
      <c r="AK203" s="19"/>
      <c r="AL203" s="19"/>
      <c r="AM203" s="19"/>
      <c r="AN203" s="19"/>
      <c r="AO203" s="19"/>
      <c r="AP203" s="19"/>
      <c r="AQ203" s="19"/>
    </row>
    <row r="204" spans="1:43" x14ac:dyDescent="0.25">
      <c r="A204" s="20">
        <f t="shared" si="0"/>
        <v>220</v>
      </c>
      <c r="B204" s="20">
        <v>1808280</v>
      </c>
      <c r="C204" s="19" t="s">
        <v>3297</v>
      </c>
      <c r="D204" s="19" t="s">
        <v>3298</v>
      </c>
      <c r="E204" s="19"/>
      <c r="F204" s="20">
        <v>29</v>
      </c>
      <c r="G204" s="20" t="s">
        <v>112</v>
      </c>
      <c r="H204" s="19" t="s">
        <v>515</v>
      </c>
      <c r="I204" s="75" t="s">
        <v>2252</v>
      </c>
      <c r="J204" s="75" t="s">
        <v>114</v>
      </c>
      <c r="K204" s="19"/>
      <c r="L204" s="75" t="s">
        <v>3299</v>
      </c>
      <c r="M204" s="19" t="s">
        <v>3300</v>
      </c>
      <c r="N204" s="19"/>
      <c r="O204" s="19"/>
      <c r="P204" s="19"/>
      <c r="Q204" s="20">
        <v>2</v>
      </c>
      <c r="R204" s="20" t="s">
        <v>195</v>
      </c>
      <c r="S204" s="19" t="s">
        <v>122</v>
      </c>
      <c r="T204" s="19" t="s">
        <v>3301</v>
      </c>
      <c r="U204" s="66">
        <v>15659</v>
      </c>
      <c r="V204" s="19" t="s">
        <v>3302</v>
      </c>
      <c r="W204" s="19"/>
      <c r="X204" s="19"/>
      <c r="Y204" s="19"/>
      <c r="Z204" s="19"/>
      <c r="AA204" s="19"/>
      <c r="AB204" s="19"/>
      <c r="AC204" s="19"/>
      <c r="AD204" s="19"/>
      <c r="AE204" s="19"/>
      <c r="AF204" s="19"/>
      <c r="AG204" s="19"/>
      <c r="AH204" s="19"/>
      <c r="AI204" s="19"/>
      <c r="AJ204" s="19"/>
      <c r="AK204" s="19"/>
      <c r="AL204" s="19"/>
      <c r="AM204" s="19"/>
      <c r="AN204" s="19"/>
      <c r="AO204" s="19"/>
      <c r="AP204" s="19"/>
      <c r="AQ204" s="19"/>
    </row>
    <row r="205" spans="1:43" x14ac:dyDescent="0.25">
      <c r="A205" s="20">
        <f t="shared" si="0"/>
        <v>221</v>
      </c>
      <c r="B205" s="20">
        <v>975699</v>
      </c>
      <c r="C205" s="19" t="s">
        <v>2154</v>
      </c>
      <c r="D205" s="19" t="s">
        <v>770</v>
      </c>
      <c r="E205" s="19"/>
      <c r="F205" s="20">
        <v>26</v>
      </c>
      <c r="G205" s="20" t="s">
        <v>112</v>
      </c>
      <c r="H205" s="19" t="s">
        <v>81</v>
      </c>
      <c r="I205" s="75" t="s">
        <v>2252</v>
      </c>
      <c r="J205" s="75" t="s">
        <v>114</v>
      </c>
      <c r="K205" s="19"/>
      <c r="L205" s="75" t="s">
        <v>2616</v>
      </c>
      <c r="M205" s="19" t="s">
        <v>3303</v>
      </c>
      <c r="N205" s="19"/>
      <c r="O205" s="19"/>
      <c r="P205" s="19"/>
      <c r="Q205" s="20">
        <v>2</v>
      </c>
      <c r="R205" s="20" t="s">
        <v>195</v>
      </c>
      <c r="S205" s="19" t="s">
        <v>122</v>
      </c>
      <c r="T205" s="19" t="s">
        <v>3304</v>
      </c>
      <c r="U205" s="66">
        <v>15635</v>
      </c>
      <c r="V205" s="19" t="s">
        <v>3305</v>
      </c>
      <c r="W205" s="19"/>
      <c r="X205" s="19"/>
      <c r="Y205" s="19"/>
      <c r="Z205" s="19"/>
      <c r="AA205" s="19"/>
      <c r="AB205" s="19"/>
      <c r="AC205" s="19"/>
      <c r="AD205" s="19"/>
      <c r="AE205" s="19"/>
      <c r="AF205" s="19"/>
      <c r="AG205" s="19"/>
      <c r="AH205" s="19"/>
      <c r="AI205" s="19"/>
      <c r="AJ205" s="19"/>
      <c r="AK205" s="19"/>
      <c r="AL205" s="19"/>
      <c r="AM205" s="19"/>
      <c r="AN205" s="19"/>
      <c r="AO205" s="19"/>
      <c r="AP205" s="19"/>
      <c r="AQ205" s="19"/>
    </row>
    <row r="206" spans="1:43" x14ac:dyDescent="0.25">
      <c r="A206" s="20">
        <f t="shared" si="0"/>
        <v>222</v>
      </c>
      <c r="B206" s="20">
        <v>60531</v>
      </c>
      <c r="C206" s="19" t="s">
        <v>1314</v>
      </c>
      <c r="D206" s="19" t="s">
        <v>3088</v>
      </c>
      <c r="E206" s="19"/>
      <c r="F206" s="20">
        <v>25</v>
      </c>
      <c r="G206" s="20" t="s">
        <v>112</v>
      </c>
      <c r="H206" s="19" t="s">
        <v>81</v>
      </c>
      <c r="I206" s="75" t="s">
        <v>2252</v>
      </c>
      <c r="J206" s="75" t="s">
        <v>2464</v>
      </c>
      <c r="K206" s="19"/>
      <c r="L206" s="75" t="s">
        <v>1811</v>
      </c>
      <c r="M206" s="19" t="s">
        <v>3306</v>
      </c>
      <c r="N206" s="19"/>
      <c r="O206" s="19"/>
      <c r="P206" s="19"/>
      <c r="Q206" s="20">
        <v>2</v>
      </c>
      <c r="R206" s="20" t="s">
        <v>195</v>
      </c>
      <c r="S206" s="19" t="s">
        <v>2587</v>
      </c>
      <c r="T206" s="19" t="s">
        <v>3307</v>
      </c>
      <c r="U206" s="66">
        <v>15502</v>
      </c>
      <c r="V206" s="19" t="s">
        <v>3308</v>
      </c>
      <c r="W206" s="19"/>
      <c r="X206" s="19"/>
      <c r="Y206" s="19"/>
      <c r="Z206" s="19"/>
      <c r="AA206" s="19"/>
      <c r="AB206" s="19"/>
      <c r="AC206" s="19"/>
      <c r="AD206" s="19"/>
      <c r="AE206" s="19"/>
      <c r="AF206" s="19"/>
      <c r="AG206" s="19"/>
      <c r="AH206" s="19"/>
      <c r="AI206" s="19"/>
      <c r="AJ206" s="19"/>
      <c r="AK206" s="19"/>
      <c r="AL206" s="19"/>
      <c r="AM206" s="19"/>
      <c r="AN206" s="19"/>
      <c r="AO206" s="19"/>
      <c r="AP206" s="19"/>
      <c r="AQ206" s="19"/>
    </row>
    <row r="207" spans="1:43" x14ac:dyDescent="0.25">
      <c r="A207" s="20">
        <f t="shared" si="0"/>
        <v>223</v>
      </c>
      <c r="B207" s="20" t="s">
        <v>3309</v>
      </c>
      <c r="C207" s="19" t="s">
        <v>3310</v>
      </c>
      <c r="D207" s="19" t="s">
        <v>3311</v>
      </c>
      <c r="E207" s="19"/>
      <c r="F207" s="20">
        <v>30</v>
      </c>
      <c r="G207" s="20" t="s">
        <v>112</v>
      </c>
      <c r="H207" s="19" t="s">
        <v>81</v>
      </c>
      <c r="I207" s="75" t="s">
        <v>2252</v>
      </c>
      <c r="J207" s="75" t="s">
        <v>114</v>
      </c>
      <c r="K207" s="19"/>
      <c r="L207" s="75" t="s">
        <v>136</v>
      </c>
      <c r="M207" s="19" t="s">
        <v>3312</v>
      </c>
      <c r="N207" s="19"/>
      <c r="O207" s="19"/>
      <c r="P207" s="19"/>
      <c r="Q207" s="20">
        <v>2</v>
      </c>
      <c r="R207" s="20" t="s">
        <v>195</v>
      </c>
      <c r="S207" s="19" t="s">
        <v>3313</v>
      </c>
      <c r="T207" s="19" t="s">
        <v>3314</v>
      </c>
      <c r="U207" s="66">
        <v>16649</v>
      </c>
      <c r="V207" s="19" t="s">
        <v>3315</v>
      </c>
      <c r="W207" s="19"/>
      <c r="X207" s="19"/>
      <c r="Y207" s="19"/>
      <c r="Z207" s="19"/>
      <c r="AA207" s="19"/>
      <c r="AB207" s="19"/>
      <c r="AC207" s="19"/>
      <c r="AD207" s="19"/>
      <c r="AE207" s="19"/>
      <c r="AF207" s="19"/>
      <c r="AG207" s="19"/>
      <c r="AH207" s="19"/>
      <c r="AI207" s="19"/>
      <c r="AJ207" s="19"/>
      <c r="AK207" s="19"/>
      <c r="AL207" s="19"/>
      <c r="AM207" s="19"/>
      <c r="AN207" s="19"/>
      <c r="AO207" s="19"/>
      <c r="AP207" s="19"/>
      <c r="AQ207" s="19"/>
    </row>
    <row r="208" spans="1:43" ht="30" x14ac:dyDescent="0.25">
      <c r="A208" s="20">
        <v>224</v>
      </c>
      <c r="B208" s="20">
        <v>1441395</v>
      </c>
      <c r="C208" s="19" t="s">
        <v>3316</v>
      </c>
      <c r="D208" s="19" t="s">
        <v>3317</v>
      </c>
      <c r="E208" s="19"/>
      <c r="F208" s="20">
        <v>18</v>
      </c>
      <c r="G208" s="20" t="s">
        <v>112</v>
      </c>
      <c r="H208" s="19"/>
      <c r="I208" s="75" t="s">
        <v>2421</v>
      </c>
      <c r="J208" s="75" t="s">
        <v>2422</v>
      </c>
      <c r="K208" s="19"/>
      <c r="L208" s="75" t="s">
        <v>116</v>
      </c>
      <c r="M208" s="19" t="s">
        <v>3318</v>
      </c>
      <c r="N208" s="19"/>
      <c r="O208" s="19"/>
      <c r="P208" s="19"/>
      <c r="Q208" s="20">
        <v>2</v>
      </c>
      <c r="R208" s="20" t="s">
        <v>195</v>
      </c>
      <c r="S208" s="19" t="s">
        <v>139</v>
      </c>
      <c r="T208" s="19" t="s">
        <v>3319</v>
      </c>
      <c r="U208" s="66">
        <v>16334</v>
      </c>
      <c r="V208" s="80" t="s">
        <v>3320</v>
      </c>
      <c r="W208" s="19"/>
      <c r="X208" s="19"/>
      <c r="Y208" s="19"/>
      <c r="Z208" s="19"/>
      <c r="AA208" s="19"/>
      <c r="AB208" s="19"/>
      <c r="AC208" s="19"/>
      <c r="AD208" s="19"/>
      <c r="AE208" s="19"/>
      <c r="AF208" s="19"/>
      <c r="AG208" s="19"/>
      <c r="AH208" s="19"/>
      <c r="AI208" s="19"/>
      <c r="AJ208" s="19"/>
      <c r="AK208" s="19"/>
      <c r="AL208" s="19"/>
      <c r="AM208" s="19"/>
      <c r="AN208" s="19"/>
      <c r="AO208" s="19"/>
      <c r="AP208" s="19"/>
      <c r="AQ208" s="19"/>
    </row>
    <row r="209" spans="1:43" x14ac:dyDescent="0.25">
      <c r="A209" s="20">
        <v>225</v>
      </c>
      <c r="B209" s="20">
        <v>1600817</v>
      </c>
      <c r="C209" s="19" t="s">
        <v>3321</v>
      </c>
      <c r="D209" s="19" t="s">
        <v>3322</v>
      </c>
      <c r="E209" s="19"/>
      <c r="F209" s="20">
        <v>26</v>
      </c>
      <c r="G209" s="20" t="s">
        <v>332</v>
      </c>
      <c r="H209" s="19"/>
      <c r="I209" s="75" t="s">
        <v>2421</v>
      </c>
      <c r="J209" s="75" t="s">
        <v>3323</v>
      </c>
      <c r="K209" s="75" t="s">
        <v>115</v>
      </c>
      <c r="L209" s="75" t="s">
        <v>136</v>
      </c>
      <c r="M209" s="19" t="s">
        <v>3324</v>
      </c>
      <c r="N209" s="19"/>
      <c r="O209" s="19"/>
      <c r="P209" s="19"/>
      <c r="Q209" s="20">
        <v>2</v>
      </c>
      <c r="R209" s="20" t="s">
        <v>195</v>
      </c>
      <c r="S209" s="19" t="s">
        <v>139</v>
      </c>
      <c r="T209" s="19" t="s">
        <v>3325</v>
      </c>
      <c r="U209" s="66">
        <v>17674</v>
      </c>
      <c r="V209" s="79" t="s">
        <v>3326</v>
      </c>
      <c r="W209" s="19"/>
      <c r="X209" s="19"/>
      <c r="Y209" s="19"/>
      <c r="Z209" s="19"/>
      <c r="AA209" s="19"/>
      <c r="AB209" s="19"/>
      <c r="AC209" s="19"/>
      <c r="AD209" s="19"/>
      <c r="AE209" s="19"/>
      <c r="AF209" s="19"/>
      <c r="AG209" s="19"/>
      <c r="AH209" s="19"/>
      <c r="AI209" s="19"/>
      <c r="AJ209" s="19"/>
      <c r="AK209" s="19"/>
      <c r="AL209" s="19"/>
      <c r="AM209" s="19"/>
      <c r="AN209" s="19"/>
      <c r="AO209" s="19"/>
      <c r="AP209" s="19"/>
      <c r="AQ209" s="19"/>
    </row>
    <row r="210" spans="1:43" x14ac:dyDescent="0.25">
      <c r="A210" s="20">
        <v>226</v>
      </c>
      <c r="B210" s="20">
        <v>1641890</v>
      </c>
      <c r="C210" s="19" t="s">
        <v>3327</v>
      </c>
      <c r="D210" s="19" t="s">
        <v>142</v>
      </c>
      <c r="E210" s="19"/>
      <c r="F210" s="20">
        <v>35</v>
      </c>
      <c r="G210" s="20" t="s">
        <v>3328</v>
      </c>
      <c r="H210" s="19"/>
      <c r="I210" s="75" t="s">
        <v>2421</v>
      </c>
      <c r="J210" s="75" t="s">
        <v>114</v>
      </c>
      <c r="K210" s="19"/>
      <c r="L210" s="75" t="s">
        <v>2474</v>
      </c>
      <c r="M210" s="19" t="s">
        <v>3329</v>
      </c>
      <c r="N210" s="19"/>
      <c r="O210" s="19"/>
      <c r="P210" s="19"/>
      <c r="Q210" s="20">
        <v>2</v>
      </c>
      <c r="R210" s="20" t="s">
        <v>195</v>
      </c>
      <c r="S210" s="19" t="s">
        <v>139</v>
      </c>
      <c r="T210" s="19" t="s">
        <v>3330</v>
      </c>
      <c r="U210" s="66">
        <v>16574</v>
      </c>
      <c r="V210" s="19" t="s">
        <v>3331</v>
      </c>
      <c r="W210" s="19"/>
      <c r="X210" s="19"/>
      <c r="Y210" s="19"/>
      <c r="Z210" s="19"/>
      <c r="AA210" s="19"/>
      <c r="AB210" s="19"/>
      <c r="AC210" s="19"/>
      <c r="AD210" s="19"/>
      <c r="AE210" s="19"/>
      <c r="AF210" s="19"/>
      <c r="AG210" s="19"/>
      <c r="AH210" s="19"/>
      <c r="AI210" s="19"/>
      <c r="AJ210" s="19"/>
      <c r="AK210" s="19"/>
      <c r="AL210" s="19"/>
      <c r="AM210" s="19"/>
      <c r="AN210" s="19"/>
      <c r="AO210" s="19"/>
      <c r="AP210" s="19"/>
      <c r="AQ210" s="19"/>
    </row>
    <row r="211" spans="1:43" x14ac:dyDescent="0.25">
      <c r="A211" s="20">
        <v>227</v>
      </c>
      <c r="B211" s="20">
        <v>101522</v>
      </c>
      <c r="C211" s="19" t="s">
        <v>3332</v>
      </c>
      <c r="D211" s="19" t="s">
        <v>770</v>
      </c>
      <c r="E211" s="19" t="s">
        <v>2462</v>
      </c>
      <c r="F211" s="20">
        <v>24</v>
      </c>
      <c r="G211" s="20" t="s">
        <v>3333</v>
      </c>
      <c r="H211" s="19"/>
      <c r="I211" s="75" t="s">
        <v>2421</v>
      </c>
      <c r="J211" s="75" t="s">
        <v>114</v>
      </c>
      <c r="K211" s="19"/>
      <c r="L211" s="75" t="s">
        <v>257</v>
      </c>
      <c r="M211" s="19" t="s">
        <v>3334</v>
      </c>
      <c r="N211" s="19" t="s">
        <v>3335</v>
      </c>
      <c r="O211" s="19"/>
      <c r="P211" s="19"/>
      <c r="Q211" s="20">
        <v>2</v>
      </c>
      <c r="R211" s="20" t="s">
        <v>195</v>
      </c>
      <c r="S211" s="19" t="s">
        <v>3336</v>
      </c>
      <c r="T211" s="19" t="s">
        <v>3337</v>
      </c>
      <c r="U211" s="66">
        <v>16184</v>
      </c>
      <c r="V211" s="19" t="s">
        <v>3338</v>
      </c>
      <c r="W211" s="19"/>
      <c r="X211" s="19"/>
      <c r="Y211" s="19"/>
      <c r="Z211" s="19"/>
      <c r="AA211" s="19"/>
      <c r="AB211" s="19"/>
      <c r="AC211" s="19"/>
      <c r="AD211" s="19"/>
      <c r="AE211" s="19"/>
      <c r="AF211" s="19"/>
      <c r="AG211" s="19"/>
      <c r="AH211" s="19"/>
      <c r="AI211" s="19"/>
      <c r="AJ211" s="19"/>
      <c r="AK211" s="19"/>
      <c r="AL211" s="19"/>
      <c r="AM211" s="19"/>
      <c r="AN211" s="19"/>
      <c r="AO211" s="19"/>
      <c r="AP211" s="19"/>
      <c r="AQ211" s="19"/>
    </row>
    <row r="212" spans="1:43" x14ac:dyDescent="0.25">
      <c r="A212" s="20">
        <v>228</v>
      </c>
      <c r="B212" s="20">
        <v>580957</v>
      </c>
      <c r="C212" s="19" t="s">
        <v>3339</v>
      </c>
      <c r="D212" s="19" t="s">
        <v>3340</v>
      </c>
      <c r="E212" s="19"/>
      <c r="F212" s="20">
        <v>19</v>
      </c>
      <c r="G212" s="20" t="s">
        <v>3333</v>
      </c>
      <c r="H212" s="19"/>
      <c r="I212" s="75" t="s">
        <v>2421</v>
      </c>
      <c r="J212" s="75" t="s">
        <v>114</v>
      </c>
      <c r="K212" s="19"/>
      <c r="L212" s="75" t="s">
        <v>2555</v>
      </c>
      <c r="M212" s="19" t="s">
        <v>3341</v>
      </c>
      <c r="N212" s="19"/>
      <c r="O212" s="19"/>
      <c r="P212" s="19"/>
      <c r="Q212" s="20">
        <v>2</v>
      </c>
      <c r="R212" s="20" t="s">
        <v>195</v>
      </c>
      <c r="S212" s="19" t="s">
        <v>3342</v>
      </c>
      <c r="T212" s="19" t="s">
        <v>3343</v>
      </c>
      <c r="U212" s="66">
        <v>14853</v>
      </c>
      <c r="V212" s="19" t="s">
        <v>3344</v>
      </c>
      <c r="W212" s="19"/>
      <c r="X212" s="19"/>
      <c r="Y212" s="19"/>
      <c r="Z212" s="19"/>
      <c r="AA212" s="19"/>
      <c r="AB212" s="19"/>
      <c r="AC212" s="19"/>
      <c r="AD212" s="19"/>
      <c r="AE212" s="19"/>
      <c r="AF212" s="19"/>
      <c r="AG212" s="19"/>
      <c r="AH212" s="19"/>
      <c r="AI212" s="19"/>
      <c r="AJ212" s="19"/>
      <c r="AK212" s="19"/>
      <c r="AL212" s="19"/>
      <c r="AM212" s="19"/>
      <c r="AN212" s="19"/>
      <c r="AO212" s="19"/>
      <c r="AP212" s="19"/>
      <c r="AQ212" s="19"/>
    </row>
    <row r="213" spans="1:43" x14ac:dyDescent="0.25">
      <c r="A213" s="20">
        <v>229</v>
      </c>
      <c r="B213" s="20">
        <v>568924</v>
      </c>
      <c r="C213" s="19" t="s">
        <v>3339</v>
      </c>
      <c r="D213" s="19" t="s">
        <v>3345</v>
      </c>
      <c r="E213" s="19"/>
      <c r="F213" s="20">
        <v>23</v>
      </c>
      <c r="G213" s="20" t="s">
        <v>3333</v>
      </c>
      <c r="H213" s="19"/>
      <c r="I213" s="75" t="s">
        <v>2421</v>
      </c>
      <c r="J213" s="75" t="s">
        <v>114</v>
      </c>
      <c r="K213" s="19"/>
      <c r="L213" s="75" t="s">
        <v>2555</v>
      </c>
      <c r="M213" s="19" t="s">
        <v>3346</v>
      </c>
      <c r="N213" s="19"/>
      <c r="O213" s="19"/>
      <c r="P213" s="19"/>
      <c r="Q213" s="20">
        <v>2</v>
      </c>
      <c r="R213" s="20" t="s">
        <v>195</v>
      </c>
      <c r="S213" s="19" t="s">
        <v>3347</v>
      </c>
      <c r="T213" s="19" t="s">
        <v>3348</v>
      </c>
      <c r="U213" s="66">
        <v>15843</v>
      </c>
      <c r="V213" s="19" t="s">
        <v>3349</v>
      </c>
      <c r="W213" s="19"/>
      <c r="X213" s="19"/>
      <c r="Y213" s="19"/>
      <c r="Z213" s="19"/>
      <c r="AA213" s="19"/>
      <c r="AB213" s="19"/>
      <c r="AC213" s="19"/>
      <c r="AD213" s="19"/>
      <c r="AE213" s="19"/>
      <c r="AF213" s="19"/>
      <c r="AG213" s="19"/>
      <c r="AH213" s="19"/>
      <c r="AI213" s="19"/>
      <c r="AJ213" s="19"/>
      <c r="AK213" s="19"/>
      <c r="AL213" s="19"/>
      <c r="AM213" s="19"/>
      <c r="AN213" s="19"/>
      <c r="AO213" s="19"/>
      <c r="AP213" s="19"/>
      <c r="AQ213" s="19"/>
    </row>
    <row r="214" spans="1:43" x14ac:dyDescent="0.25">
      <c r="A214" s="20">
        <v>230</v>
      </c>
      <c r="B214" s="20">
        <v>43150</v>
      </c>
      <c r="C214" s="19" t="s">
        <v>3350</v>
      </c>
      <c r="D214" s="19" t="s">
        <v>299</v>
      </c>
      <c r="E214" s="19" t="s">
        <v>3351</v>
      </c>
      <c r="F214" s="20">
        <v>27</v>
      </c>
      <c r="G214" s="20" t="s">
        <v>300</v>
      </c>
      <c r="H214" s="19"/>
      <c r="I214" s="75" t="s">
        <v>2421</v>
      </c>
      <c r="J214" s="75" t="s">
        <v>114</v>
      </c>
      <c r="K214" s="19"/>
      <c r="L214" s="75" t="s">
        <v>136</v>
      </c>
      <c r="M214" s="19" t="s">
        <v>3352</v>
      </c>
      <c r="N214" s="19"/>
      <c r="O214" s="19"/>
      <c r="P214" s="19"/>
      <c r="Q214" s="20">
        <v>2</v>
      </c>
      <c r="R214" s="20" t="s">
        <v>195</v>
      </c>
      <c r="S214" s="19" t="s">
        <v>2587</v>
      </c>
      <c r="T214" s="19" t="s">
        <v>3353</v>
      </c>
      <c r="U214" s="66">
        <v>15099</v>
      </c>
      <c r="V214" s="19" t="s">
        <v>3354</v>
      </c>
      <c r="W214" s="19"/>
      <c r="X214" s="19"/>
      <c r="Y214" s="19"/>
      <c r="Z214" s="19"/>
      <c r="AA214" s="19"/>
      <c r="AB214" s="19"/>
      <c r="AC214" s="19"/>
      <c r="AD214" s="19"/>
      <c r="AE214" s="19"/>
      <c r="AF214" s="19"/>
      <c r="AG214" s="19"/>
      <c r="AH214" s="19"/>
      <c r="AI214" s="19"/>
      <c r="AJ214" s="19"/>
      <c r="AK214" s="19"/>
      <c r="AL214" s="19"/>
      <c r="AM214" s="19"/>
      <c r="AN214" s="19"/>
      <c r="AO214" s="19"/>
      <c r="AP214" s="19"/>
      <c r="AQ214" s="19"/>
    </row>
    <row r="215" spans="1:43" x14ac:dyDescent="0.25">
      <c r="A215" s="20">
        <v>231</v>
      </c>
      <c r="B215" s="20">
        <v>4542609</v>
      </c>
      <c r="C215" s="19" t="s">
        <v>3355</v>
      </c>
      <c r="D215" s="19" t="s">
        <v>277</v>
      </c>
      <c r="E215" s="19"/>
      <c r="F215" s="20">
        <v>28</v>
      </c>
      <c r="G215" s="20" t="s">
        <v>3356</v>
      </c>
      <c r="H215" s="19"/>
      <c r="I215" s="75" t="s">
        <v>2421</v>
      </c>
      <c r="J215" s="75" t="s">
        <v>114</v>
      </c>
      <c r="K215" s="19"/>
      <c r="L215" s="75" t="s">
        <v>127</v>
      </c>
      <c r="M215" s="19" t="s">
        <v>3357</v>
      </c>
      <c r="N215" s="19"/>
      <c r="O215" s="19"/>
      <c r="P215" s="19"/>
      <c r="Q215" s="20">
        <v>2</v>
      </c>
      <c r="R215" s="20" t="s">
        <v>195</v>
      </c>
      <c r="S215" s="19" t="s">
        <v>139</v>
      </c>
      <c r="T215" s="19" t="s">
        <v>3330</v>
      </c>
      <c r="U215" s="66">
        <v>16271</v>
      </c>
      <c r="V215" s="19" t="s">
        <v>3358</v>
      </c>
      <c r="W215" s="19"/>
      <c r="X215" s="19"/>
      <c r="Y215" s="19"/>
      <c r="Z215" s="19"/>
      <c r="AA215" s="19"/>
      <c r="AB215" s="19"/>
      <c r="AC215" s="19"/>
      <c r="AD215" s="19"/>
      <c r="AE215" s="19"/>
      <c r="AF215" s="19"/>
      <c r="AG215" s="19"/>
      <c r="AH215" s="19"/>
      <c r="AI215" s="19"/>
      <c r="AJ215" s="19"/>
      <c r="AK215" s="19"/>
      <c r="AL215" s="19"/>
      <c r="AM215" s="19"/>
      <c r="AN215" s="19"/>
      <c r="AO215" s="19"/>
      <c r="AP215" s="19"/>
      <c r="AQ215" s="19"/>
    </row>
    <row r="216" spans="1:43" x14ac:dyDescent="0.25">
      <c r="A216" s="56"/>
      <c r="B216" s="56"/>
      <c r="C216" s="50"/>
      <c r="D216" s="50"/>
      <c r="E216" s="50"/>
      <c r="F216" s="56"/>
      <c r="G216" s="56"/>
      <c r="H216" s="50"/>
      <c r="I216" s="59"/>
      <c r="J216" s="59"/>
      <c r="K216" s="50"/>
      <c r="L216" s="59"/>
      <c r="M216" s="50"/>
      <c r="N216" s="50"/>
      <c r="O216" s="50"/>
      <c r="P216" s="50"/>
      <c r="Q216" s="56"/>
      <c r="R216" s="56"/>
      <c r="S216" s="50"/>
      <c r="T216" s="50"/>
      <c r="U216" s="61"/>
      <c r="V216" s="50"/>
      <c r="W216" s="55"/>
      <c r="X216" s="18"/>
      <c r="Y216" s="18"/>
      <c r="Z216" s="18"/>
    </row>
    <row r="217" spans="1:43" x14ac:dyDescent="0.25">
      <c r="A217" s="34"/>
      <c r="B217" s="34"/>
      <c r="C217" s="55"/>
      <c r="D217" s="55"/>
      <c r="E217" s="55"/>
      <c r="F217" s="34"/>
      <c r="G217" s="34"/>
      <c r="H217" s="55"/>
      <c r="I217" s="47"/>
      <c r="J217" s="47"/>
      <c r="K217" s="55"/>
      <c r="L217" s="47"/>
      <c r="M217" s="55"/>
      <c r="N217" s="55"/>
      <c r="O217" s="55"/>
      <c r="P217" s="55"/>
      <c r="Q217" s="34"/>
      <c r="R217" s="34"/>
      <c r="S217" s="55"/>
      <c r="T217" s="55"/>
      <c r="U217" s="45"/>
      <c r="V217" s="55"/>
      <c r="W217" s="55"/>
      <c r="X217" s="18"/>
      <c r="Y217" s="18"/>
      <c r="Z217" s="18"/>
    </row>
    <row r="218" spans="1:43" x14ac:dyDescent="0.25">
      <c r="A218" s="34"/>
      <c r="B218" s="34"/>
      <c r="C218" s="55"/>
      <c r="D218" s="55"/>
      <c r="E218" s="55"/>
      <c r="F218" s="34"/>
      <c r="G218" s="34"/>
      <c r="H218" s="55"/>
      <c r="I218" s="47"/>
      <c r="J218" s="47"/>
      <c r="K218" s="55"/>
      <c r="L218" s="47"/>
      <c r="M218" s="55"/>
      <c r="N218" s="55"/>
      <c r="O218" s="55"/>
      <c r="P218" s="55"/>
      <c r="Q218" s="34"/>
      <c r="R218" s="34"/>
      <c r="S218" s="55"/>
      <c r="T218" s="55"/>
      <c r="U218" s="45"/>
      <c r="V218" s="55"/>
      <c r="W218" s="55"/>
      <c r="X218" s="18"/>
      <c r="Y218" s="18"/>
      <c r="Z218" s="18"/>
    </row>
    <row r="219" spans="1:43" x14ac:dyDescent="0.25">
      <c r="A219" s="34"/>
      <c r="B219" s="34"/>
      <c r="C219" s="34"/>
      <c r="D219" s="34"/>
      <c r="E219" s="55"/>
      <c r="F219" s="34"/>
      <c r="G219" s="34"/>
      <c r="H219" s="55"/>
      <c r="I219" s="47"/>
      <c r="J219" s="47"/>
      <c r="K219" s="47"/>
      <c r="L219" s="47"/>
      <c r="M219" s="55"/>
      <c r="N219" s="55"/>
      <c r="O219" s="55"/>
      <c r="P219" s="55"/>
      <c r="Q219" s="34"/>
      <c r="R219" s="34"/>
      <c r="S219" s="55"/>
      <c r="T219" s="71"/>
      <c r="U219" s="45"/>
      <c r="V219" s="55"/>
      <c r="W219" s="34"/>
      <c r="X219" s="55"/>
      <c r="Y219" s="55"/>
      <c r="Z219" s="55"/>
      <c r="AA219" s="55"/>
      <c r="AB219" s="55"/>
      <c r="AC219" s="55"/>
      <c r="AD219" s="55"/>
      <c r="AE219" s="55"/>
      <c r="AF219" s="55"/>
      <c r="AG219" s="55"/>
      <c r="AH219" s="55"/>
    </row>
    <row r="220" spans="1:43" x14ac:dyDescent="0.25">
      <c r="A220" s="34"/>
      <c r="B220" s="34"/>
      <c r="C220" s="34"/>
      <c r="D220" s="34"/>
      <c r="E220" s="55"/>
      <c r="F220" s="34"/>
      <c r="G220" s="34"/>
      <c r="H220" s="55"/>
      <c r="I220" s="47"/>
      <c r="J220" s="47"/>
      <c r="K220" s="47"/>
      <c r="L220" s="47"/>
      <c r="M220" s="55"/>
      <c r="N220" s="55"/>
      <c r="O220" s="55"/>
      <c r="P220" s="55"/>
      <c r="Q220" s="34"/>
      <c r="R220" s="34"/>
      <c r="S220" s="55"/>
      <c r="T220" s="55"/>
      <c r="U220" s="45"/>
      <c r="V220" s="55"/>
      <c r="W220" s="34"/>
      <c r="X220" s="55"/>
      <c r="Y220" s="55"/>
      <c r="Z220" s="55"/>
      <c r="AA220" s="55"/>
      <c r="AB220" s="55"/>
      <c r="AC220" s="55"/>
      <c r="AD220" s="55"/>
      <c r="AE220" s="55"/>
      <c r="AF220" s="55"/>
      <c r="AG220" s="55"/>
      <c r="AH220" s="55"/>
    </row>
    <row r="221" spans="1:43" x14ac:dyDescent="0.25">
      <c r="A221" s="3"/>
      <c r="B221" s="3"/>
      <c r="C221" s="3"/>
      <c r="D221" s="3"/>
      <c r="E221" s="3"/>
      <c r="F221" s="3"/>
      <c r="G221" s="34"/>
      <c r="H221" s="34"/>
      <c r="I221" s="47"/>
      <c r="J221" s="47"/>
      <c r="K221" s="47"/>
      <c r="L221" s="47"/>
      <c r="M221" s="3"/>
      <c r="N221" s="3"/>
      <c r="O221" s="3"/>
      <c r="P221" s="3"/>
      <c r="Q221" s="3"/>
      <c r="R221" s="3"/>
      <c r="S221" s="3"/>
      <c r="T221" s="3"/>
      <c r="U221" s="53"/>
      <c r="V221" s="49"/>
      <c r="W221" s="3"/>
    </row>
    <row r="222" spans="1:43" x14ac:dyDescent="0.25">
      <c r="A222" s="3"/>
      <c r="B222" s="3"/>
      <c r="C222" s="3"/>
      <c r="D222" s="3"/>
      <c r="E222" s="3"/>
      <c r="F222" s="3"/>
      <c r="G222" s="34"/>
      <c r="H222" s="34"/>
      <c r="I222" s="47"/>
      <c r="J222" s="47"/>
      <c r="K222" s="47"/>
      <c r="L222" s="47"/>
      <c r="M222" s="3"/>
      <c r="N222" s="3"/>
      <c r="O222" s="3"/>
      <c r="P222" s="3"/>
      <c r="Q222" s="3"/>
      <c r="R222" s="3"/>
      <c r="S222" s="3"/>
      <c r="T222" s="3"/>
      <c r="U222" s="3"/>
      <c r="V222" s="34"/>
    </row>
    <row r="223" spans="1:43" x14ac:dyDescent="0.25">
      <c r="A223" s="3"/>
      <c r="B223" s="3"/>
      <c r="C223" s="3"/>
      <c r="D223" s="3"/>
      <c r="E223" s="3"/>
      <c r="F223" s="3"/>
      <c r="G223" s="34"/>
      <c r="H223" s="34"/>
      <c r="I223" s="47"/>
      <c r="J223" s="47"/>
      <c r="K223" s="47"/>
      <c r="L223" s="47"/>
      <c r="M223" s="3"/>
      <c r="N223" s="3"/>
      <c r="O223" s="3"/>
      <c r="P223" s="3"/>
      <c r="Q223" s="3"/>
      <c r="R223" s="3"/>
      <c r="S223" s="3"/>
      <c r="T223" s="3"/>
      <c r="U223" s="3"/>
      <c r="V223" s="34"/>
    </row>
    <row r="224" spans="1:43" x14ac:dyDescent="0.25">
      <c r="A224" s="3"/>
      <c r="B224" s="3"/>
      <c r="C224" s="3"/>
      <c r="D224" s="3"/>
      <c r="E224" s="3"/>
      <c r="F224" s="3"/>
      <c r="G224" s="34"/>
      <c r="H224" s="34"/>
      <c r="I224" s="47"/>
      <c r="J224" s="47"/>
      <c r="K224" s="47"/>
      <c r="L224" s="47"/>
      <c r="M224" s="3"/>
      <c r="N224" s="3"/>
      <c r="O224" s="3"/>
      <c r="P224" s="3"/>
      <c r="Q224" s="3"/>
      <c r="R224" s="3"/>
      <c r="S224" s="3"/>
      <c r="T224" s="3"/>
      <c r="U224" s="53"/>
      <c r="V224" s="34"/>
    </row>
    <row r="225" spans="1:23" x14ac:dyDescent="0.25">
      <c r="A225" s="3"/>
      <c r="B225" s="3"/>
      <c r="C225" s="3"/>
      <c r="D225" s="3"/>
      <c r="E225" s="3"/>
      <c r="F225" s="3"/>
      <c r="G225" s="34"/>
      <c r="H225" s="34"/>
      <c r="I225" s="47"/>
      <c r="J225" s="47"/>
      <c r="K225" s="47"/>
      <c r="L225" s="47"/>
      <c r="M225" s="3"/>
      <c r="N225" s="3"/>
      <c r="O225" s="3"/>
      <c r="P225" s="3"/>
      <c r="Q225" s="3"/>
      <c r="R225" s="3"/>
      <c r="S225" s="3"/>
      <c r="T225" s="3"/>
      <c r="U225" s="3"/>
      <c r="V225" s="34"/>
    </row>
    <row r="226" spans="1:23" x14ac:dyDescent="0.25">
      <c r="A226" s="3"/>
      <c r="B226" s="3"/>
      <c r="C226" s="3"/>
      <c r="D226" s="3"/>
      <c r="E226" s="3"/>
      <c r="F226" s="3"/>
      <c r="G226" s="34"/>
      <c r="H226" s="34"/>
      <c r="I226" s="47"/>
      <c r="J226" s="47"/>
      <c r="K226" s="47"/>
      <c r="L226" s="47"/>
      <c r="M226" s="3"/>
      <c r="N226" s="3"/>
      <c r="O226" s="3"/>
      <c r="P226" s="3"/>
      <c r="Q226" s="3"/>
      <c r="R226" s="3"/>
      <c r="S226" s="3"/>
      <c r="T226" s="3"/>
      <c r="U226" s="3"/>
      <c r="V226" s="34"/>
      <c r="W226" s="3"/>
    </row>
    <row r="227" spans="1:23" x14ac:dyDescent="0.25">
      <c r="A227" s="51"/>
      <c r="B227" s="51"/>
      <c r="C227" s="51"/>
      <c r="D227" s="51"/>
      <c r="E227" s="70"/>
      <c r="F227" s="51"/>
      <c r="G227" s="51"/>
      <c r="H227" s="70"/>
      <c r="I227" s="47"/>
      <c r="J227" s="47"/>
      <c r="K227" s="52"/>
      <c r="L227" s="52"/>
      <c r="M227" s="70"/>
      <c r="N227" s="70"/>
      <c r="O227" s="70"/>
      <c r="P227" s="70"/>
      <c r="Q227" s="51"/>
      <c r="R227" s="51"/>
      <c r="S227" s="70"/>
      <c r="T227" s="70"/>
      <c r="U227" s="58"/>
      <c r="V227" s="70"/>
      <c r="W227" s="3"/>
    </row>
    <row r="228" spans="1:23" x14ac:dyDescent="0.25">
      <c r="C228" s="3"/>
      <c r="D228" s="3"/>
      <c r="L228" s="72"/>
      <c r="U228" s="45"/>
    </row>
    <row r="229" spans="1:23" x14ac:dyDescent="0.25">
      <c r="C229" s="3"/>
      <c r="D229" s="3"/>
      <c r="E229" s="2"/>
      <c r="L229" s="72"/>
      <c r="U229" s="45"/>
    </row>
    <row r="230" spans="1:23" x14ac:dyDescent="0.25">
      <c r="C230" s="3"/>
      <c r="L230" s="72"/>
      <c r="U230" s="45"/>
    </row>
    <row r="231" spans="1:23" x14ac:dyDescent="0.25">
      <c r="C231" s="3"/>
      <c r="L231" s="72"/>
      <c r="U231" s="45"/>
    </row>
    <row r="232" spans="1:23" x14ac:dyDescent="0.25">
      <c r="C232" s="3"/>
      <c r="L232" s="72"/>
      <c r="U232" s="45"/>
    </row>
    <row r="233" spans="1:23" x14ac:dyDescent="0.25">
      <c r="C233" s="3"/>
      <c r="L233" s="72"/>
      <c r="U233" s="45"/>
    </row>
    <row r="234" spans="1:23" x14ac:dyDescent="0.25">
      <c r="C234" s="3"/>
      <c r="D234" s="73"/>
      <c r="L234" s="72"/>
    </row>
    <row r="235" spans="1:23" x14ac:dyDescent="0.25">
      <c r="L235" s="72"/>
    </row>
    <row r="236" spans="1:23" x14ac:dyDescent="0.25">
      <c r="L236" s="72"/>
    </row>
    <row r="237" spans="1:23" x14ac:dyDescent="0.25">
      <c r="C237" s="3"/>
      <c r="L237" s="72"/>
    </row>
    <row r="238" spans="1:23" x14ac:dyDescent="0.25">
      <c r="C238" s="3"/>
      <c r="L238" s="72"/>
    </row>
    <row r="239" spans="1:23" x14ac:dyDescent="0.25">
      <c r="C239" s="3"/>
      <c r="L239" s="72"/>
    </row>
    <row r="240" spans="1:23" x14ac:dyDescent="0.25">
      <c r="C240" s="74"/>
      <c r="L240" s="72"/>
    </row>
    <row r="241" spans="1:12" x14ac:dyDescent="0.25">
      <c r="L241" s="72"/>
    </row>
    <row r="242" spans="1:12" x14ac:dyDescent="0.25">
      <c r="L242" s="72"/>
    </row>
    <row r="243" spans="1:12" x14ac:dyDescent="0.25">
      <c r="L243" s="72"/>
    </row>
    <row r="244" spans="1:12" x14ac:dyDescent="0.25">
      <c r="L244" s="72"/>
    </row>
    <row r="252" spans="1:12" x14ac:dyDescent="0.25">
      <c r="A252" s="20"/>
      <c r="B252" s="20"/>
      <c r="C252" s="20"/>
      <c r="D252" s="20"/>
      <c r="E252" s="66"/>
    </row>
    <row r="253" spans="1:12" x14ac:dyDescent="0.25">
      <c r="A253" s="20"/>
      <c r="B253" s="20"/>
      <c r="C253" s="20"/>
      <c r="D253" s="20"/>
      <c r="E253" s="66"/>
    </row>
    <row r="254" spans="1:12" x14ac:dyDescent="0.25">
      <c r="A254" s="20"/>
      <c r="B254" s="20"/>
      <c r="C254" s="20"/>
      <c r="D254" s="20"/>
      <c r="E254" s="66"/>
    </row>
    <row r="255" spans="1:12" x14ac:dyDescent="0.25">
      <c r="A255" s="20"/>
      <c r="B255" s="20"/>
      <c r="C255" s="20"/>
      <c r="D255" s="20"/>
      <c r="E255" s="66"/>
    </row>
    <row r="256" spans="1:12" x14ac:dyDescent="0.25">
      <c r="A256" s="20"/>
      <c r="B256" s="20"/>
      <c r="C256" s="20"/>
      <c r="D256" s="20"/>
      <c r="E256" s="66"/>
    </row>
    <row r="257" spans="1:5" x14ac:dyDescent="0.25">
      <c r="A257" s="20"/>
      <c r="B257" s="20"/>
      <c r="C257" s="20"/>
      <c r="D257" s="20"/>
      <c r="E257" s="66"/>
    </row>
    <row r="258" spans="1:5" x14ac:dyDescent="0.25">
      <c r="A258" s="20"/>
      <c r="B258" s="20"/>
      <c r="C258" s="20"/>
      <c r="D258" s="20"/>
      <c r="E258" s="66"/>
    </row>
    <row r="259" spans="1:5" x14ac:dyDescent="0.25">
      <c r="A259" s="20"/>
      <c r="B259" s="20"/>
      <c r="C259" s="20"/>
      <c r="D259" s="20"/>
      <c r="E259" s="66"/>
    </row>
    <row r="260" spans="1:5" x14ac:dyDescent="0.25">
      <c r="A260" s="19"/>
      <c r="B260" s="19"/>
      <c r="C260" s="19"/>
      <c r="D260" s="20"/>
      <c r="E260" s="66"/>
    </row>
    <row r="261" spans="1:5" x14ac:dyDescent="0.25">
      <c r="A261" s="19"/>
      <c r="B261" s="19"/>
      <c r="C261" s="19"/>
      <c r="D261" s="20"/>
      <c r="E261" s="66"/>
    </row>
    <row r="262" spans="1:5" x14ac:dyDescent="0.25">
      <c r="A262" s="19"/>
      <c r="B262" s="19"/>
      <c r="C262" s="19"/>
      <c r="D262" s="20"/>
      <c r="E262" s="66"/>
    </row>
    <row r="263" spans="1:5" x14ac:dyDescent="0.25">
      <c r="A263" s="19"/>
      <c r="B263" s="19"/>
      <c r="C263" s="19"/>
      <c r="D263" s="20"/>
      <c r="E263" s="66"/>
    </row>
  </sheetData>
  <autoFilter ref="A2:V240"/>
  <pageMargins left="0.70866141732283472" right="0.70866141732283472" top="0.74803149606299213" bottom="0.74803149606299213" header="0.31496062992125984" footer="0.31496062992125984"/>
  <pageSetup paperSize="9" scale="15"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3"/>
  <sheetViews>
    <sheetView tabSelected="1" workbookViewId="0">
      <selection activeCell="C10" sqref="C10"/>
    </sheetView>
  </sheetViews>
  <sheetFormatPr defaultRowHeight="15" x14ac:dyDescent="0.25"/>
  <cols>
    <col min="1" max="1" width="9.5703125" bestFit="1" customWidth="1"/>
    <col min="2" max="2" width="5.140625" bestFit="1" customWidth="1"/>
    <col min="3" max="3" width="11" bestFit="1" customWidth="1"/>
    <col min="4" max="4" width="18.42578125" bestFit="1" customWidth="1"/>
    <col min="5" max="5" width="10.7109375" bestFit="1" customWidth="1"/>
    <col min="6" max="6" width="6.42578125" bestFit="1" customWidth="1"/>
    <col min="7" max="7" width="51.85546875" bestFit="1" customWidth="1"/>
    <col min="8" max="8" width="17.42578125" bestFit="1" customWidth="1"/>
    <col min="9" max="9" width="11.140625" bestFit="1" customWidth="1"/>
    <col min="10" max="10" width="44.28515625" bestFit="1" customWidth="1"/>
    <col min="11" max="11" width="34.140625" bestFit="1" customWidth="1"/>
    <col min="12" max="12" width="36.7109375" bestFit="1" customWidth="1"/>
    <col min="13" max="13" width="57.42578125" bestFit="1" customWidth="1"/>
    <col min="14" max="15" width="22.42578125" bestFit="1" customWidth="1"/>
    <col min="16" max="16" width="12.85546875" bestFit="1" customWidth="1"/>
    <col min="17" max="17" width="6" bestFit="1" customWidth="1"/>
    <col min="18" max="18" width="12" bestFit="1" customWidth="1"/>
    <col min="19" max="19" width="39.7109375" bestFit="1" customWidth="1"/>
    <col min="20" max="20" width="12.7109375" bestFit="1" customWidth="1"/>
    <col min="21" max="21" width="159.28515625" bestFit="1" customWidth="1"/>
  </cols>
  <sheetData>
    <row r="1" spans="1:36" x14ac:dyDescent="0.25">
      <c r="A1" s="110" t="s">
        <v>3359</v>
      </c>
      <c r="B1" s="111">
        <f>SUM(P3:Q300)/3</f>
        <v>0</v>
      </c>
      <c r="C1" s="110" t="s">
        <v>36</v>
      </c>
      <c r="D1" s="110"/>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36" x14ac:dyDescent="0.25">
      <c r="A2" s="20" t="s">
        <v>90</v>
      </c>
      <c r="B2" s="20" t="s">
        <v>91</v>
      </c>
      <c r="C2" s="20" t="s">
        <v>92</v>
      </c>
      <c r="D2" s="20" t="s">
        <v>93</v>
      </c>
      <c r="E2" s="20" t="s">
        <v>94</v>
      </c>
      <c r="F2" s="20" t="s">
        <v>95</v>
      </c>
      <c r="G2" s="20" t="s">
        <v>96</v>
      </c>
      <c r="H2" s="20" t="s">
        <v>97</v>
      </c>
      <c r="I2" s="20" t="s">
        <v>35</v>
      </c>
      <c r="J2" s="20" t="s">
        <v>98</v>
      </c>
      <c r="K2" s="20" t="s">
        <v>99</v>
      </c>
      <c r="L2" s="20" t="s">
        <v>100</v>
      </c>
      <c r="M2" s="20" t="s">
        <v>101</v>
      </c>
      <c r="N2" s="20" t="s">
        <v>102</v>
      </c>
      <c r="O2" s="20" t="s">
        <v>103</v>
      </c>
      <c r="P2" s="20" t="s">
        <v>104</v>
      </c>
      <c r="Q2" s="20" t="s">
        <v>105</v>
      </c>
      <c r="R2" s="20" t="s">
        <v>106</v>
      </c>
      <c r="S2" s="20" t="s">
        <v>107</v>
      </c>
      <c r="T2" s="20" t="s">
        <v>108</v>
      </c>
      <c r="U2" s="20" t="s">
        <v>109</v>
      </c>
      <c r="V2" s="20"/>
      <c r="W2" s="20"/>
      <c r="X2" s="20"/>
      <c r="Y2" s="19"/>
      <c r="Z2" s="19"/>
      <c r="AA2" s="19"/>
      <c r="AB2" s="19"/>
      <c r="AC2" s="19"/>
      <c r="AD2" s="19"/>
      <c r="AE2" s="19"/>
      <c r="AF2" s="19"/>
      <c r="AG2" s="19"/>
      <c r="AH2" s="19"/>
      <c r="AI2" s="19"/>
      <c r="AJ2" s="19"/>
    </row>
    <row r="3" spans="1:36" x14ac:dyDescent="0.25">
      <c r="A3" s="20">
        <v>372</v>
      </c>
      <c r="B3" s="20">
        <v>376</v>
      </c>
      <c r="C3" s="20" t="s">
        <v>3360</v>
      </c>
      <c r="D3" s="20" t="s">
        <v>3361</v>
      </c>
      <c r="E3" s="20"/>
      <c r="F3" s="20">
        <v>20</v>
      </c>
      <c r="G3" s="20"/>
      <c r="H3" s="20"/>
      <c r="I3" s="20">
        <v>1</v>
      </c>
      <c r="J3" s="20"/>
      <c r="K3" s="20"/>
      <c r="L3" s="20" t="s">
        <v>3362</v>
      </c>
      <c r="M3" s="20" t="s">
        <v>3363</v>
      </c>
      <c r="N3" s="20"/>
      <c r="O3" s="20"/>
      <c r="P3" s="20" t="s">
        <v>3364</v>
      </c>
      <c r="Q3" s="20" t="s">
        <v>121</v>
      </c>
      <c r="R3" s="20" t="s">
        <v>225</v>
      </c>
      <c r="S3" s="20" t="s">
        <v>3365</v>
      </c>
      <c r="T3" s="66">
        <v>40874</v>
      </c>
      <c r="U3" s="20"/>
      <c r="V3" s="20"/>
      <c r="W3" s="20"/>
      <c r="X3" s="20"/>
      <c r="Y3" s="19"/>
      <c r="Z3" s="19"/>
      <c r="AA3" s="19"/>
      <c r="AB3" s="19"/>
      <c r="AC3" s="19"/>
      <c r="AD3" s="19"/>
      <c r="AE3" s="19"/>
      <c r="AF3" s="19"/>
      <c r="AG3" s="19"/>
      <c r="AH3" s="19"/>
      <c r="AI3" s="19"/>
      <c r="AJ3" s="19"/>
    </row>
    <row r="4" spans="1:36" ht="75" x14ac:dyDescent="0.25">
      <c r="A4" s="20">
        <v>373</v>
      </c>
      <c r="B4" s="20" t="s">
        <v>1769</v>
      </c>
      <c r="C4" s="20" t="s">
        <v>3366</v>
      </c>
      <c r="D4" s="20" t="s">
        <v>3367</v>
      </c>
      <c r="E4" s="20" t="s">
        <v>3351</v>
      </c>
      <c r="F4" s="20">
        <v>30</v>
      </c>
      <c r="G4" s="20" t="s">
        <v>3368</v>
      </c>
      <c r="H4" s="20"/>
      <c r="I4" s="20" t="s">
        <v>1602</v>
      </c>
      <c r="J4" s="76" t="s">
        <v>3369</v>
      </c>
      <c r="K4" s="20"/>
      <c r="L4" s="20" t="s">
        <v>3370</v>
      </c>
      <c r="M4" s="20"/>
      <c r="N4" s="20"/>
      <c r="O4" s="20"/>
      <c r="P4" s="20" t="s">
        <v>3371</v>
      </c>
      <c r="Q4" s="20" t="s">
        <v>195</v>
      </c>
      <c r="R4" s="20" t="s">
        <v>2587</v>
      </c>
      <c r="S4" s="20" t="s">
        <v>3372</v>
      </c>
      <c r="T4" s="66">
        <v>19480</v>
      </c>
      <c r="U4" s="95" t="s">
        <v>3373</v>
      </c>
      <c r="V4" s="20"/>
      <c r="W4" s="20"/>
      <c r="X4" s="20"/>
      <c r="Y4" s="19"/>
      <c r="Z4" s="19"/>
      <c r="AA4" s="19"/>
      <c r="AB4" s="19"/>
      <c r="AC4" s="19"/>
      <c r="AD4" s="19"/>
      <c r="AE4" s="19"/>
      <c r="AF4" s="19"/>
      <c r="AG4" s="19"/>
      <c r="AH4" s="19"/>
      <c r="AI4" s="19"/>
      <c r="AJ4" s="19"/>
    </row>
    <row r="5" spans="1:36" x14ac:dyDescent="0.25">
      <c r="A5" s="20">
        <v>374</v>
      </c>
      <c r="B5" s="20" t="s">
        <v>1769</v>
      </c>
      <c r="C5" s="20" t="s">
        <v>3374</v>
      </c>
      <c r="D5" s="20" t="s">
        <v>328</v>
      </c>
      <c r="E5" s="20"/>
      <c r="F5" s="20">
        <v>25</v>
      </c>
      <c r="G5" s="20" t="s">
        <v>3375</v>
      </c>
      <c r="H5" s="20"/>
      <c r="I5" s="20" t="s">
        <v>1602</v>
      </c>
      <c r="J5" s="20" t="s">
        <v>2422</v>
      </c>
      <c r="K5" s="20"/>
      <c r="L5" s="20" t="s">
        <v>3376</v>
      </c>
      <c r="M5" s="20" t="s">
        <v>3377</v>
      </c>
      <c r="N5" s="20"/>
      <c r="O5" s="20"/>
      <c r="P5" s="20" t="s">
        <v>3378</v>
      </c>
      <c r="Q5" s="20" t="s">
        <v>195</v>
      </c>
      <c r="R5" s="20" t="s">
        <v>139</v>
      </c>
      <c r="S5" s="20" t="s">
        <v>3379</v>
      </c>
      <c r="T5" s="66">
        <v>54</v>
      </c>
      <c r="U5" s="20" t="s">
        <v>3380</v>
      </c>
      <c r="V5" s="20"/>
      <c r="W5" s="20"/>
      <c r="X5" s="20"/>
      <c r="Y5" s="19"/>
      <c r="Z5" s="19"/>
      <c r="AA5" s="19"/>
      <c r="AB5" s="19"/>
      <c r="AC5" s="19"/>
      <c r="AD5" s="19"/>
      <c r="AE5" s="19"/>
      <c r="AF5" s="19"/>
      <c r="AG5" s="19"/>
      <c r="AH5" s="19"/>
      <c r="AI5" s="19"/>
      <c r="AJ5" s="19"/>
    </row>
    <row r="6" spans="1:36" x14ac:dyDescent="0.25">
      <c r="A6" s="20"/>
      <c r="B6" s="20"/>
      <c r="C6" s="20"/>
      <c r="D6" s="20"/>
      <c r="E6" s="20"/>
      <c r="F6" s="20"/>
      <c r="G6" s="20"/>
      <c r="H6" s="20"/>
      <c r="I6" s="20"/>
      <c r="J6" s="20"/>
      <c r="K6" s="20"/>
      <c r="L6" s="20"/>
      <c r="M6" s="20"/>
      <c r="N6" s="20"/>
      <c r="O6" s="20"/>
      <c r="P6" s="20"/>
      <c r="Q6" s="20"/>
      <c r="R6" s="20"/>
      <c r="S6" s="20"/>
      <c r="T6" s="66"/>
      <c r="U6" s="20"/>
      <c r="V6" s="20"/>
      <c r="W6" s="20"/>
      <c r="X6" s="20"/>
      <c r="Y6" s="19"/>
      <c r="Z6" s="19"/>
      <c r="AA6" s="19"/>
      <c r="AB6" s="19"/>
      <c r="AC6" s="19"/>
      <c r="AD6" s="19"/>
      <c r="AE6" s="19"/>
      <c r="AF6" s="19"/>
      <c r="AG6" s="19"/>
      <c r="AH6" s="19"/>
      <c r="AI6" s="19"/>
      <c r="AJ6" s="19"/>
    </row>
    <row r="7" spans="1:36" x14ac:dyDescent="0.25">
      <c r="A7" s="20"/>
      <c r="B7" s="20"/>
      <c r="C7" s="20"/>
      <c r="D7" s="20"/>
      <c r="E7" s="20"/>
      <c r="F7" s="20"/>
      <c r="G7" s="20"/>
      <c r="H7" s="20"/>
      <c r="I7" s="20"/>
      <c r="J7" s="20"/>
      <c r="K7" s="20"/>
      <c r="L7" s="20"/>
      <c r="M7" s="20"/>
      <c r="N7" s="20"/>
      <c r="O7" s="20"/>
      <c r="P7" s="20"/>
      <c r="Q7" s="20"/>
      <c r="R7" s="20"/>
      <c r="S7" s="20"/>
      <c r="T7" s="66"/>
      <c r="U7" s="20"/>
      <c r="V7" s="20"/>
      <c r="W7" s="20"/>
      <c r="X7" s="20"/>
      <c r="Y7" s="19"/>
      <c r="Z7" s="19"/>
      <c r="AA7" s="19"/>
      <c r="AB7" s="19"/>
      <c r="AC7" s="19"/>
      <c r="AD7" s="19"/>
      <c r="AE7" s="19"/>
      <c r="AF7" s="19"/>
      <c r="AG7" s="19"/>
      <c r="AH7" s="19"/>
      <c r="AI7" s="19"/>
      <c r="AJ7" s="19"/>
    </row>
    <row r="8" spans="1:36" x14ac:dyDescent="0.25">
      <c r="A8" s="20"/>
      <c r="B8" s="20"/>
      <c r="C8" s="20"/>
      <c r="D8" s="20"/>
      <c r="E8" s="20"/>
      <c r="F8" s="20"/>
      <c r="G8" s="20"/>
      <c r="H8" s="20"/>
      <c r="I8" s="20"/>
      <c r="J8" s="20"/>
      <c r="K8" s="20"/>
      <c r="L8" s="20"/>
      <c r="M8" s="20"/>
      <c r="N8" s="20"/>
      <c r="O8" s="20"/>
      <c r="P8" s="20"/>
      <c r="Q8" s="20"/>
      <c r="R8" s="20"/>
      <c r="S8" s="20"/>
      <c r="T8" s="66"/>
      <c r="U8" s="20"/>
      <c r="V8" s="20"/>
      <c r="W8" s="20"/>
      <c r="X8" s="20"/>
      <c r="Y8" s="19"/>
      <c r="Z8" s="19"/>
      <c r="AA8" s="19"/>
      <c r="AB8" s="19"/>
      <c r="AC8" s="19"/>
      <c r="AD8" s="19"/>
      <c r="AE8" s="19"/>
      <c r="AF8" s="19"/>
      <c r="AG8" s="19"/>
      <c r="AH8" s="19"/>
      <c r="AI8" s="19"/>
      <c r="AJ8" s="19"/>
    </row>
    <row r="9" spans="1:36" x14ac:dyDescent="0.25">
      <c r="A9" s="2"/>
      <c r="B9" s="2"/>
      <c r="C9" s="2"/>
      <c r="D9" s="2"/>
      <c r="E9" s="2"/>
      <c r="F9" s="2"/>
      <c r="G9" s="2"/>
      <c r="H9" s="2"/>
      <c r="I9" s="2"/>
      <c r="J9" s="2"/>
      <c r="K9" s="2"/>
      <c r="L9" s="2"/>
      <c r="M9" s="2"/>
      <c r="N9" s="2"/>
      <c r="O9" s="2"/>
      <c r="P9" s="2"/>
      <c r="Q9" s="2"/>
      <c r="R9" s="2"/>
      <c r="S9" s="2"/>
      <c r="T9" s="46"/>
      <c r="U9" s="2"/>
      <c r="V9" s="2"/>
      <c r="W9" s="2"/>
      <c r="X9" s="2"/>
    </row>
    <row r="10" spans="1:36" x14ac:dyDescent="0.25">
      <c r="A10" s="2"/>
      <c r="B10" s="2"/>
      <c r="C10" s="2"/>
      <c r="D10" s="2"/>
      <c r="E10" s="2"/>
      <c r="F10" s="2"/>
      <c r="G10" s="2"/>
      <c r="H10" s="2"/>
      <c r="I10" s="2"/>
      <c r="J10" s="2"/>
      <c r="K10" s="2"/>
      <c r="L10" s="2"/>
      <c r="M10" s="2"/>
      <c r="N10" s="2"/>
      <c r="O10" s="2"/>
      <c r="P10" s="2"/>
      <c r="Q10" s="2"/>
      <c r="R10" s="2"/>
      <c r="S10" s="2"/>
      <c r="T10" s="46"/>
      <c r="U10" s="2"/>
      <c r="V10" s="2"/>
      <c r="W10" s="2"/>
      <c r="X10" s="2"/>
    </row>
    <row r="11" spans="1:36" x14ac:dyDescent="0.25">
      <c r="A11" s="2"/>
      <c r="B11" s="2"/>
      <c r="C11" s="2"/>
      <c r="D11" s="2"/>
      <c r="E11" s="2"/>
      <c r="F11" s="2"/>
      <c r="G11" s="2"/>
      <c r="H11" s="2"/>
      <c r="I11" s="2"/>
      <c r="J11" s="2"/>
      <c r="K11" s="2"/>
      <c r="L11" s="2"/>
      <c r="M11" s="2"/>
      <c r="N11" s="2"/>
      <c r="O11" s="2"/>
      <c r="P11" s="2"/>
      <c r="Q11" s="2"/>
      <c r="R11" s="2"/>
      <c r="S11" s="2"/>
      <c r="T11" s="46"/>
      <c r="U11" s="2"/>
      <c r="V11" s="2"/>
      <c r="W11" s="2"/>
      <c r="X11" s="2"/>
    </row>
    <row r="12" spans="1:36" x14ac:dyDescent="0.25">
      <c r="A12" s="2"/>
      <c r="B12" s="2"/>
      <c r="C12" s="2"/>
      <c r="D12" s="2"/>
      <c r="E12" s="2"/>
      <c r="F12" s="2"/>
      <c r="G12" s="2"/>
      <c r="H12" s="2"/>
      <c r="I12" s="2"/>
      <c r="J12" s="2"/>
      <c r="K12" s="2"/>
      <c r="L12" s="2"/>
      <c r="M12" s="2"/>
      <c r="N12" s="2"/>
      <c r="O12" s="2"/>
      <c r="P12" s="2"/>
      <c r="Q12" s="2"/>
      <c r="R12" s="2"/>
      <c r="S12" s="2"/>
      <c r="T12" s="46"/>
      <c r="U12" s="33"/>
      <c r="V12" s="2"/>
      <c r="W12" s="2"/>
      <c r="X12" s="2"/>
    </row>
    <row r="13" spans="1:36" x14ac:dyDescent="0.25">
      <c r="T13" s="73"/>
    </row>
  </sheetData>
  <autoFilter ref="A2:U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JB Summary 3rd October 2019</vt:lpstr>
      <vt:lpstr>JB firstWar Sorted </vt:lpstr>
      <vt:lpstr>JB secondWar Sorted</vt:lpstr>
      <vt:lpstr>JB Earlier &amp; laterWar Sorted</vt:lpstr>
      <vt:lpstr>'JB secondWar Sorted'!OLE_LINK2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John</cp:lastModifiedBy>
  <dcterms:created xsi:type="dcterms:W3CDTF">2019-11-16T12:14:47Z</dcterms:created>
  <dcterms:modified xsi:type="dcterms:W3CDTF">2019-11-16T12:21:31Z</dcterms:modified>
</cp:coreProperties>
</file>